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xr:revisionPtr revIDLastSave="0" documentId="13_ncr:101_{E13EA9E9-B46E-4EED-84EA-8A7AF140506D}" xr6:coauthVersionLast="47" xr6:coauthVersionMax="47" xr10:uidLastSave="{00000000-0000-0000-0000-000000000000}"/>
  <workbookProtection workbookAlgorithmName="SHA-512" workbookHashValue="eZmVqCWRnNu8Fd8UhphcnYzua2rPp+cHIw2K9s6bSR2z0hd3mcyCyzaIdUKEfuRIKgsJSJTEm4uQXDKGsCsTDg==" workbookSaltValue="svb0zjZCMCDj/VqjpgNHAA==" workbookSpinCount="100000" lockStructure="1"/>
  <bookViews>
    <workbookView xWindow="-120" yWindow="-120" windowWidth="29040" windowHeight="15720" firstSheet="3" activeTab="3" xr2:uid="{00000000-000D-0000-FFFF-FFFF00000000}"/>
  </bookViews>
  <sheets>
    <sheet name="ユーザ管理アプリ" sheetId="7" state="hidden" r:id="rId1"/>
    <sheet name="証券口座情報アプリ" sheetId="10" state="hidden" r:id="rId2"/>
    <sheet name="機関コードM" sheetId="9" state="hidden" r:id="rId3"/>
    <sheet name="DT-11" sheetId="2" r:id="rId4"/>
    <sheet name="コードM" sheetId="4" state="hidden" r:id="rId5"/>
    <sheet name="ベンダー口座名対応表" sheetId="8" state="hidden" r:id="rId6"/>
  </sheets>
  <externalReferences>
    <externalReference r:id="rId7"/>
  </externalReferences>
  <definedNames>
    <definedName name="_xlnm._FilterDatabase" localSheetId="3" hidden="1">'DT-11'!#REF!</definedName>
    <definedName name="_xlnm._FilterDatabase" localSheetId="4" hidden="1">コードM!$B$1:$F$1</definedName>
    <definedName name="_xlnm.Print_Area" localSheetId="3">'DT-11'!$A$1:$AL$127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0" l="1"/>
  <c r="U4" i="10"/>
  <c r="U9" i="10"/>
  <c r="U8" i="10"/>
  <c r="U7" i="10"/>
  <c r="U6" i="10"/>
  <c r="U3" i="10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2" i="7"/>
  <c r="H9" i="10"/>
  <c r="H8" i="10"/>
  <c r="H7" i="10"/>
  <c r="H6" i="10"/>
  <c r="H5" i="10"/>
  <c r="B3" i="10"/>
  <c r="V2" i="10"/>
  <c r="AA2" i="10"/>
  <c r="X2" i="10" s="1"/>
  <c r="Y9" i="10"/>
  <c r="Y8" i="10"/>
  <c r="Y7" i="10"/>
  <c r="Y6" i="10"/>
  <c r="Y5" i="10"/>
  <c r="Z9" i="10"/>
  <c r="Z8" i="10"/>
  <c r="Z7" i="10"/>
  <c r="Z6" i="10"/>
  <c r="Z5" i="10"/>
  <c r="Z4" i="10"/>
  <c r="W9" i="10"/>
  <c r="W8" i="10"/>
  <c r="W7" i="10"/>
  <c r="W6" i="10"/>
  <c r="W5" i="10"/>
  <c r="W4" i="10"/>
  <c r="W3" i="10"/>
  <c r="W2" i="10"/>
  <c r="V9" i="10"/>
  <c r="V8" i="10"/>
  <c r="V7" i="10"/>
  <c r="V6" i="10"/>
  <c r="V5" i="10"/>
  <c r="V4" i="10"/>
  <c r="V3" i="10"/>
  <c r="Y3" i="10"/>
  <c r="Z2" i="10"/>
  <c r="Z3" i="10"/>
  <c r="AA9" i="10"/>
  <c r="AA8" i="10"/>
  <c r="AA7" i="10"/>
  <c r="AA6" i="10"/>
  <c r="AA5" i="10"/>
  <c r="AA4" i="10"/>
  <c r="AA3" i="10"/>
  <c r="U2" i="10"/>
  <c r="T9" i="10"/>
  <c r="T8" i="10"/>
  <c r="T7" i="10"/>
  <c r="T6" i="10"/>
  <c r="T5" i="10"/>
  <c r="T3" i="10"/>
  <c r="T4" i="10" s="1"/>
  <c r="S9" i="10"/>
  <c r="S8" i="10"/>
  <c r="S6" i="10"/>
  <c r="S7" i="10"/>
  <c r="S5" i="10"/>
  <c r="R9" i="10"/>
  <c r="R8" i="10"/>
  <c r="R7" i="10"/>
  <c r="R6" i="10"/>
  <c r="R5" i="10"/>
  <c r="R3" i="10"/>
  <c r="S3" i="10" s="1"/>
  <c r="R4" i="10"/>
  <c r="S4" i="10" s="1"/>
  <c r="R2" i="10"/>
  <c r="S2" i="10" s="1"/>
  <c r="Q9" i="10"/>
  <c r="Q8" i="10"/>
  <c r="Q7" i="10"/>
  <c r="Q6" i="10"/>
  <c r="O9" i="10"/>
  <c r="O8" i="10"/>
  <c r="O7" i="10"/>
  <c r="O6" i="10"/>
  <c r="N9" i="10"/>
  <c r="N8" i="10"/>
  <c r="N7" i="10"/>
  <c r="N6" i="10"/>
  <c r="N5" i="10"/>
  <c r="K9" i="10"/>
  <c r="K8" i="10"/>
  <c r="K7" i="10"/>
  <c r="K6" i="10"/>
  <c r="J8" i="10"/>
  <c r="J7" i="10"/>
  <c r="J9" i="10"/>
  <c r="J6" i="10"/>
  <c r="M9" i="10"/>
  <c r="M8" i="10"/>
  <c r="M7" i="10"/>
  <c r="M6" i="10"/>
  <c r="M5" i="10"/>
  <c r="M3" i="10"/>
  <c r="M4" i="10" s="1"/>
  <c r="L9" i="10"/>
  <c r="L8" i="10"/>
  <c r="L7" i="10"/>
  <c r="L6" i="10"/>
  <c r="L5" i="10"/>
  <c r="L3" i="10"/>
  <c r="L4" i="10" s="1"/>
  <c r="K4" i="10"/>
  <c r="K5" i="10"/>
  <c r="K3" i="10"/>
  <c r="Y4" i="10" s="1"/>
  <c r="J4" i="10"/>
  <c r="J5" i="10"/>
  <c r="J3" i="10"/>
  <c r="I9" i="10"/>
  <c r="I8" i="10"/>
  <c r="I7" i="10"/>
  <c r="I6" i="10"/>
  <c r="I5" i="10"/>
  <c r="C9" i="10"/>
  <c r="C8" i="10"/>
  <c r="C7" i="10"/>
  <c r="C6" i="10"/>
  <c r="C5" i="10"/>
  <c r="B9" i="10"/>
  <c r="X9" i="10" s="1"/>
  <c r="B8" i="10"/>
  <c r="X8" i="10" s="1"/>
  <c r="B7" i="10"/>
  <c r="X7" i="10" s="1"/>
  <c r="B6" i="10"/>
  <c r="X6" i="10" s="1"/>
  <c r="B5" i="10"/>
  <c r="X5" i="10" s="1"/>
  <c r="A9" i="10"/>
  <c r="A8" i="10"/>
  <c r="A7" i="10"/>
  <c r="A6" i="10"/>
  <c r="A5" i="10"/>
  <c r="Q5" i="10"/>
  <c r="Q3" i="10"/>
  <c r="Q4" i="10" s="1"/>
  <c r="O3" i="10"/>
  <c r="O4" i="10" s="1"/>
  <c r="O2" i="10"/>
  <c r="N3" i="10"/>
  <c r="N4" i="10" s="1"/>
  <c r="N2" i="10"/>
  <c r="M2" i="10"/>
  <c r="J2" i="10"/>
  <c r="I3" i="10"/>
  <c r="I4" i="10"/>
  <c r="K2" i="10"/>
  <c r="L2" i="10"/>
  <c r="C3" i="10"/>
  <c r="C4" i="10" s="1"/>
  <c r="C2" i="10"/>
  <c r="O5" i="10"/>
  <c r="A3" i="10"/>
  <c r="A4" i="10" s="1"/>
  <c r="X3" i="10" l="1"/>
  <c r="B4" i="10"/>
  <c r="X4" i="10" s="1"/>
  <c r="Y2" i="10" l="1"/>
  <c r="O2" i="7" l="1"/>
  <c r="C2" i="7" l="1"/>
  <c r="D4" i="9"/>
  <c r="I2" i="7" l="1"/>
  <c r="J2" i="7" s="1"/>
  <c r="U11" i="7"/>
  <c r="V11" i="7"/>
  <c r="U12" i="7"/>
  <c r="V12" i="7"/>
  <c r="U13" i="7"/>
  <c r="V13" i="7"/>
  <c r="U14" i="7"/>
  <c r="V14" i="7"/>
  <c r="U15" i="7"/>
  <c r="V15" i="7"/>
  <c r="U16" i="7"/>
  <c r="V16" i="7"/>
  <c r="B11" i="7"/>
  <c r="J11" i="7" s="1"/>
  <c r="B12" i="7"/>
  <c r="J12" i="7" s="1"/>
  <c r="B13" i="7"/>
  <c r="J13" i="7" s="1"/>
  <c r="B14" i="7"/>
  <c r="J14" i="7" s="1"/>
  <c r="B15" i="7"/>
  <c r="J15" i="7" s="1"/>
  <c r="B16" i="7"/>
  <c r="J16" i="7" s="1"/>
  <c r="AZ11" i="7"/>
  <c r="AZ12" i="7"/>
  <c r="AZ13" i="7"/>
  <c r="AZ14" i="7"/>
  <c r="AZ15" i="7"/>
  <c r="AZ16" i="7"/>
  <c r="AY11" i="7"/>
  <c r="AY12" i="7"/>
  <c r="AY13" i="7"/>
  <c r="AY14" i="7"/>
  <c r="AY15" i="7"/>
  <c r="AY16" i="7"/>
  <c r="AX11" i="7"/>
  <c r="AX12" i="7"/>
  <c r="AX13" i="7"/>
  <c r="AX14" i="7"/>
  <c r="AX15" i="7"/>
  <c r="AX16" i="7"/>
  <c r="AW11" i="7"/>
  <c r="AW12" i="7"/>
  <c r="AW13" i="7"/>
  <c r="AW14" i="7"/>
  <c r="AW15" i="7"/>
  <c r="AW16" i="7"/>
  <c r="AV11" i="7"/>
  <c r="AV12" i="7"/>
  <c r="AV13" i="7"/>
  <c r="AV14" i="7"/>
  <c r="AV15" i="7"/>
  <c r="AV16" i="7"/>
  <c r="AU11" i="7"/>
  <c r="AU12" i="7"/>
  <c r="AU13" i="7"/>
  <c r="AU14" i="7"/>
  <c r="AU15" i="7"/>
  <c r="AU16" i="7"/>
  <c r="AT11" i="7"/>
  <c r="AT12" i="7"/>
  <c r="AT13" i="7"/>
  <c r="AT14" i="7"/>
  <c r="AT15" i="7"/>
  <c r="AT16" i="7"/>
  <c r="AS11" i="7"/>
  <c r="AS12" i="7"/>
  <c r="AS13" i="7"/>
  <c r="AS14" i="7"/>
  <c r="AS15" i="7"/>
  <c r="AS16" i="7"/>
  <c r="AR11" i="7"/>
  <c r="AR12" i="7"/>
  <c r="AR13" i="7"/>
  <c r="AR14" i="7"/>
  <c r="AR15" i="7"/>
  <c r="AR16" i="7"/>
  <c r="AQ11" i="7"/>
  <c r="AQ12" i="7"/>
  <c r="AQ13" i="7"/>
  <c r="AQ14" i="7"/>
  <c r="AQ15" i="7"/>
  <c r="AQ16" i="7"/>
  <c r="AP11" i="7"/>
  <c r="AP12" i="7"/>
  <c r="AP13" i="7"/>
  <c r="AP14" i="7"/>
  <c r="AP15" i="7"/>
  <c r="AP16" i="7"/>
  <c r="AO11" i="7"/>
  <c r="AO12" i="7"/>
  <c r="AO13" i="7"/>
  <c r="AO14" i="7"/>
  <c r="AO15" i="7"/>
  <c r="AO16" i="7"/>
  <c r="AN11" i="7"/>
  <c r="AN12" i="7"/>
  <c r="AN13" i="7"/>
  <c r="AN14" i="7"/>
  <c r="AN15" i="7"/>
  <c r="AN16" i="7"/>
  <c r="AM11" i="7"/>
  <c r="AM12" i="7"/>
  <c r="AM13" i="7"/>
  <c r="AM14" i="7"/>
  <c r="AM15" i="7"/>
  <c r="AM16" i="7"/>
  <c r="AL11" i="7"/>
  <c r="AL12" i="7"/>
  <c r="AL13" i="7"/>
  <c r="AL14" i="7"/>
  <c r="AL15" i="7"/>
  <c r="AL16" i="7"/>
  <c r="AK11" i="7"/>
  <c r="AK12" i="7"/>
  <c r="AK13" i="7"/>
  <c r="AK14" i="7"/>
  <c r="AK15" i="7"/>
  <c r="AK16" i="7"/>
  <c r="AJ11" i="7"/>
  <c r="AJ12" i="7"/>
  <c r="AJ13" i="7"/>
  <c r="AJ14" i="7"/>
  <c r="AJ15" i="7"/>
  <c r="AJ16" i="7"/>
  <c r="AI11" i="7"/>
  <c r="AI12" i="7"/>
  <c r="AI13" i="7"/>
  <c r="AI14" i="7"/>
  <c r="AI15" i="7"/>
  <c r="AI16" i="7"/>
  <c r="AH11" i="7"/>
  <c r="AH12" i="7"/>
  <c r="AH13" i="7"/>
  <c r="AH14" i="7"/>
  <c r="AH15" i="7"/>
  <c r="AH16" i="7"/>
  <c r="AG11" i="7"/>
  <c r="AG12" i="7"/>
  <c r="AG13" i="7"/>
  <c r="AG14" i="7"/>
  <c r="AG15" i="7"/>
  <c r="AG16" i="7"/>
  <c r="AF11" i="7"/>
  <c r="AF12" i="7"/>
  <c r="AF13" i="7"/>
  <c r="AF14" i="7"/>
  <c r="AF15" i="7"/>
  <c r="AF16" i="7"/>
  <c r="AE11" i="7"/>
  <c r="AE12" i="7"/>
  <c r="AE13" i="7"/>
  <c r="AE14" i="7"/>
  <c r="AE15" i="7"/>
  <c r="AE16" i="7"/>
  <c r="AC11" i="7"/>
  <c r="AC12" i="7"/>
  <c r="AC13" i="7"/>
  <c r="AC14" i="7"/>
  <c r="AC15" i="7"/>
  <c r="AC16" i="7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W11" i="7"/>
  <c r="W12" i="7"/>
  <c r="W13" i="7"/>
  <c r="W14" i="7"/>
  <c r="W15" i="7"/>
  <c r="W16" i="7"/>
  <c r="Z11" i="7"/>
  <c r="Z12" i="7"/>
  <c r="Z13" i="7"/>
  <c r="Z14" i="7"/>
  <c r="Z15" i="7"/>
  <c r="Z16" i="7"/>
  <c r="R11" i="7"/>
  <c r="R12" i="7"/>
  <c r="R13" i="7"/>
  <c r="R14" i="7"/>
  <c r="R15" i="7"/>
  <c r="R16" i="7"/>
  <c r="Q11" i="7"/>
  <c r="Q12" i="7"/>
  <c r="Q13" i="7"/>
  <c r="Q14" i="7"/>
  <c r="Q15" i="7"/>
  <c r="Q16" i="7"/>
  <c r="P11" i="7"/>
  <c r="P12" i="7"/>
  <c r="P13" i="7"/>
  <c r="P14" i="7"/>
  <c r="P15" i="7"/>
  <c r="P16" i="7"/>
  <c r="O11" i="7"/>
  <c r="O12" i="7"/>
  <c r="O13" i="7"/>
  <c r="O14" i="7"/>
  <c r="O15" i="7"/>
  <c r="O16" i="7"/>
  <c r="N11" i="7"/>
  <c r="N12" i="7"/>
  <c r="N13" i="7"/>
  <c r="N14" i="7"/>
  <c r="N15" i="7"/>
  <c r="N16" i="7"/>
  <c r="M11" i="7"/>
  <c r="M12" i="7"/>
  <c r="M13" i="7"/>
  <c r="M14" i="7"/>
  <c r="M15" i="7"/>
  <c r="M16" i="7"/>
  <c r="L11" i="7"/>
  <c r="L12" i="7"/>
  <c r="L13" i="7"/>
  <c r="L14" i="7"/>
  <c r="L15" i="7"/>
  <c r="L16" i="7"/>
  <c r="K11" i="7"/>
  <c r="K12" i="7"/>
  <c r="K13" i="7"/>
  <c r="K14" i="7"/>
  <c r="K15" i="7"/>
  <c r="K16" i="7"/>
  <c r="I11" i="7"/>
  <c r="I12" i="7"/>
  <c r="I13" i="7"/>
  <c r="I14" i="7"/>
  <c r="I15" i="7"/>
  <c r="I16" i="7"/>
  <c r="H16" i="7"/>
  <c r="H15" i="7"/>
  <c r="H14" i="7"/>
  <c r="H13" i="7"/>
  <c r="H12" i="7"/>
  <c r="H11" i="7"/>
  <c r="C11" i="7"/>
  <c r="C12" i="7"/>
  <c r="C13" i="7"/>
  <c r="C14" i="7"/>
  <c r="C15" i="7"/>
  <c r="C16" i="7"/>
  <c r="A16" i="7"/>
  <c r="A11" i="7"/>
  <c r="A12" i="7"/>
  <c r="A13" i="7"/>
  <c r="A14" i="7"/>
  <c r="A15" i="7"/>
  <c r="AZ10" i="7" l="1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C10" i="7"/>
  <c r="AA10" i="7"/>
  <c r="Z10" i="7"/>
  <c r="W10" i="7"/>
  <c r="V10" i="7"/>
  <c r="U10" i="7"/>
  <c r="R10" i="7"/>
  <c r="Q10" i="7"/>
  <c r="P10" i="7"/>
  <c r="O10" i="7"/>
  <c r="N10" i="7"/>
  <c r="M10" i="7"/>
  <c r="L10" i="7"/>
  <c r="K10" i="7"/>
  <c r="I10" i="7"/>
  <c r="H10" i="7"/>
  <c r="C10" i="7"/>
  <c r="B10" i="7"/>
  <c r="J10" i="7" s="1"/>
  <c r="A10" i="7"/>
  <c r="AA9" i="7"/>
  <c r="W9" i="7"/>
  <c r="V9" i="7"/>
  <c r="U9" i="7"/>
  <c r="AA8" i="7"/>
  <c r="W8" i="7"/>
  <c r="V8" i="7"/>
  <c r="U8" i="7"/>
  <c r="AA7" i="7"/>
  <c r="W7" i="7"/>
  <c r="V7" i="7"/>
  <c r="U7" i="7"/>
  <c r="AA6" i="7"/>
  <c r="W6" i="7"/>
  <c r="V6" i="7"/>
  <c r="U6" i="7"/>
  <c r="AA5" i="7"/>
  <c r="W5" i="7"/>
  <c r="V5" i="7"/>
  <c r="U5" i="7"/>
  <c r="AA4" i="7"/>
  <c r="W4" i="7"/>
  <c r="V4" i="7"/>
  <c r="U4" i="7"/>
  <c r="AY3" i="7"/>
  <c r="AY4" i="7" s="1"/>
  <c r="AY5" i="7" s="1"/>
  <c r="AY6" i="7" s="1"/>
  <c r="AY7" i="7" s="1"/>
  <c r="AY8" i="7" s="1"/>
  <c r="AY9" i="7" s="1"/>
  <c r="AX3" i="7"/>
  <c r="AX4" i="7" s="1"/>
  <c r="AX5" i="7" s="1"/>
  <c r="AX6" i="7" s="1"/>
  <c r="AX7" i="7" s="1"/>
  <c r="AX8" i="7" s="1"/>
  <c r="AX9" i="7" s="1"/>
  <c r="AW3" i="7"/>
  <c r="AW4" i="7" s="1"/>
  <c r="AW5" i="7" s="1"/>
  <c r="AW6" i="7" s="1"/>
  <c r="AW7" i="7" s="1"/>
  <c r="AW8" i="7" s="1"/>
  <c r="AW9" i="7" s="1"/>
  <c r="AV3" i="7"/>
  <c r="AV4" i="7" s="1"/>
  <c r="AV5" i="7" s="1"/>
  <c r="AV6" i="7" s="1"/>
  <c r="AV7" i="7" s="1"/>
  <c r="AV8" i="7" s="1"/>
  <c r="AV9" i="7" s="1"/>
  <c r="AU3" i="7"/>
  <c r="AU4" i="7" s="1"/>
  <c r="AU5" i="7" s="1"/>
  <c r="AU6" i="7" s="1"/>
  <c r="AU7" i="7" s="1"/>
  <c r="AU8" i="7" s="1"/>
  <c r="AU9" i="7" s="1"/>
  <c r="AT3" i="7"/>
  <c r="AT4" i="7" s="1"/>
  <c r="AT5" i="7" s="1"/>
  <c r="AT6" i="7" s="1"/>
  <c r="AT7" i="7" s="1"/>
  <c r="AT8" i="7" s="1"/>
  <c r="AT9" i="7" s="1"/>
  <c r="AS3" i="7"/>
  <c r="AS4" i="7" s="1"/>
  <c r="AS5" i="7" s="1"/>
  <c r="AS6" i="7" s="1"/>
  <c r="AS7" i="7" s="1"/>
  <c r="AS8" i="7" s="1"/>
  <c r="AS9" i="7" s="1"/>
  <c r="AR3" i="7"/>
  <c r="AR4" i="7" s="1"/>
  <c r="AR5" i="7" s="1"/>
  <c r="AR6" i="7" s="1"/>
  <c r="AR7" i="7" s="1"/>
  <c r="AR8" i="7" s="1"/>
  <c r="AR9" i="7" s="1"/>
  <c r="AQ3" i="7"/>
  <c r="AQ4" i="7" s="1"/>
  <c r="AQ5" i="7" s="1"/>
  <c r="AQ6" i="7" s="1"/>
  <c r="AQ7" i="7" s="1"/>
  <c r="AQ8" i="7" s="1"/>
  <c r="AQ9" i="7" s="1"/>
  <c r="AP3" i="7"/>
  <c r="AP4" i="7" s="1"/>
  <c r="AP5" i="7" s="1"/>
  <c r="AP6" i="7" s="1"/>
  <c r="AP7" i="7" s="1"/>
  <c r="AP8" i="7" s="1"/>
  <c r="AP9" i="7" s="1"/>
  <c r="AO3" i="7"/>
  <c r="AO4" i="7" s="1"/>
  <c r="AO5" i="7" s="1"/>
  <c r="AO6" i="7" s="1"/>
  <c r="AO7" i="7" s="1"/>
  <c r="AO8" i="7" s="1"/>
  <c r="AO9" i="7" s="1"/>
  <c r="AN3" i="7"/>
  <c r="AN4" i="7" s="1"/>
  <c r="AN5" i="7" s="1"/>
  <c r="AN6" i="7" s="1"/>
  <c r="AN7" i="7" s="1"/>
  <c r="AN8" i="7" s="1"/>
  <c r="AN9" i="7" s="1"/>
  <c r="AM3" i="7"/>
  <c r="AM4" i="7" s="1"/>
  <c r="AM5" i="7" s="1"/>
  <c r="AM6" i="7" s="1"/>
  <c r="AM7" i="7" s="1"/>
  <c r="AM8" i="7" s="1"/>
  <c r="AM9" i="7" s="1"/>
  <c r="AL3" i="7"/>
  <c r="AL4" i="7" s="1"/>
  <c r="AL5" i="7" s="1"/>
  <c r="AL6" i="7" s="1"/>
  <c r="AL7" i="7" s="1"/>
  <c r="AL8" i="7" s="1"/>
  <c r="AL9" i="7" s="1"/>
  <c r="AK3" i="7"/>
  <c r="AK4" i="7" s="1"/>
  <c r="AK5" i="7" s="1"/>
  <c r="AK6" i="7" s="1"/>
  <c r="AK7" i="7" s="1"/>
  <c r="AK8" i="7" s="1"/>
  <c r="AK9" i="7" s="1"/>
  <c r="AJ3" i="7"/>
  <c r="AJ4" i="7" s="1"/>
  <c r="AJ5" i="7" s="1"/>
  <c r="AJ6" i="7" s="1"/>
  <c r="AJ7" i="7" s="1"/>
  <c r="AJ8" i="7" s="1"/>
  <c r="AJ9" i="7" s="1"/>
  <c r="AI3" i="7"/>
  <c r="AI4" i="7" s="1"/>
  <c r="AI5" i="7" s="1"/>
  <c r="AI6" i="7" s="1"/>
  <c r="AI7" i="7" s="1"/>
  <c r="AI8" i="7" s="1"/>
  <c r="AI9" i="7" s="1"/>
  <c r="AH3" i="7"/>
  <c r="AH4" i="7" s="1"/>
  <c r="AH5" i="7" s="1"/>
  <c r="AH6" i="7" s="1"/>
  <c r="AH7" i="7" s="1"/>
  <c r="AH8" i="7" s="1"/>
  <c r="AH9" i="7" s="1"/>
  <c r="AG3" i="7"/>
  <c r="AG4" i="7" s="1"/>
  <c r="AG5" i="7" s="1"/>
  <c r="AG6" i="7" s="1"/>
  <c r="AG7" i="7" s="1"/>
  <c r="AG8" i="7" s="1"/>
  <c r="AG9" i="7" s="1"/>
  <c r="AF3" i="7"/>
  <c r="AF4" i="7" s="1"/>
  <c r="AF5" i="7" s="1"/>
  <c r="AF6" i="7" s="1"/>
  <c r="AF7" i="7" s="1"/>
  <c r="AF8" i="7" s="1"/>
  <c r="AF9" i="7" s="1"/>
  <c r="AE3" i="7"/>
  <c r="AE4" i="7" s="1"/>
  <c r="AE5" i="7" s="1"/>
  <c r="AE6" i="7" s="1"/>
  <c r="AE7" i="7" s="1"/>
  <c r="AE8" i="7" s="1"/>
  <c r="AE9" i="7" s="1"/>
  <c r="AC3" i="7"/>
  <c r="AC4" i="7" s="1"/>
  <c r="AC5" i="7" s="1"/>
  <c r="AC6" i="7" s="1"/>
  <c r="AC7" i="7" s="1"/>
  <c r="AC8" i="7" s="1"/>
  <c r="AC9" i="7" s="1"/>
  <c r="AA3" i="7"/>
  <c r="Z3" i="7"/>
  <c r="Z4" i="7" s="1"/>
  <c r="Z5" i="7" s="1"/>
  <c r="Z6" i="7" s="1"/>
  <c r="Z7" i="7" s="1"/>
  <c r="Z8" i="7" s="1"/>
  <c r="Z9" i="7" s="1"/>
  <c r="W3" i="7"/>
  <c r="V3" i="7"/>
  <c r="U3" i="7"/>
  <c r="R3" i="7"/>
  <c r="R4" i="7" s="1"/>
  <c r="R5" i="7" s="1"/>
  <c r="R6" i="7" s="1"/>
  <c r="R7" i="7" s="1"/>
  <c r="R8" i="7" s="1"/>
  <c r="R9" i="7" s="1"/>
  <c r="Q3" i="7"/>
  <c r="Q4" i="7" s="1"/>
  <c r="Q5" i="7" s="1"/>
  <c r="Q6" i="7" s="1"/>
  <c r="Q7" i="7" s="1"/>
  <c r="Q8" i="7" s="1"/>
  <c r="Q9" i="7" s="1"/>
  <c r="L3" i="7"/>
  <c r="L4" i="7" s="1"/>
  <c r="L5" i="7" s="1"/>
  <c r="L6" i="7" s="1"/>
  <c r="L7" i="7" s="1"/>
  <c r="L8" i="7" s="1"/>
  <c r="L9" i="7" s="1"/>
  <c r="H3" i="7"/>
  <c r="H4" i="7" s="1"/>
  <c r="H5" i="7" s="1"/>
  <c r="H6" i="7" s="1"/>
  <c r="H7" i="7" s="1"/>
  <c r="H8" i="7" s="1"/>
  <c r="H9" i="7" s="1"/>
  <c r="B3" i="7"/>
  <c r="A3" i="7"/>
  <c r="A4" i="7" s="1"/>
  <c r="A5" i="7" s="1"/>
  <c r="A6" i="7" s="1"/>
  <c r="A7" i="7" s="1"/>
  <c r="A8" i="7" s="1"/>
  <c r="A9" i="7" s="1"/>
  <c r="AZ2" i="7"/>
  <c r="AZ3" i="7" s="1"/>
  <c r="AZ4" i="7" s="1"/>
  <c r="AZ5" i="7" s="1"/>
  <c r="AZ6" i="7" s="1"/>
  <c r="AZ7" i="7" s="1"/>
  <c r="AZ8" i="7" s="1"/>
  <c r="AZ9" i="7" s="1"/>
  <c r="AA2" i="7"/>
  <c r="W2" i="7"/>
  <c r="V2" i="7"/>
  <c r="U2" i="7"/>
  <c r="P2" i="7"/>
  <c r="P3" i="7" s="1"/>
  <c r="P4" i="7" s="1"/>
  <c r="P5" i="7" s="1"/>
  <c r="P6" i="7" s="1"/>
  <c r="P7" i="7" s="1"/>
  <c r="P8" i="7" s="1"/>
  <c r="P9" i="7" s="1"/>
  <c r="O3" i="7"/>
  <c r="O4" i="7" s="1"/>
  <c r="O5" i="7" s="1"/>
  <c r="O6" i="7" s="1"/>
  <c r="O7" i="7" s="1"/>
  <c r="O8" i="7" s="1"/>
  <c r="O9" i="7" s="1"/>
  <c r="N2" i="7"/>
  <c r="N3" i="7" s="1"/>
  <c r="N4" i="7" s="1"/>
  <c r="N5" i="7" s="1"/>
  <c r="N6" i="7" s="1"/>
  <c r="N7" i="7" s="1"/>
  <c r="N8" i="7" s="1"/>
  <c r="N9" i="7" s="1"/>
  <c r="M2" i="7"/>
  <c r="M3" i="7" s="1"/>
  <c r="M4" i="7" s="1"/>
  <c r="M5" i="7" s="1"/>
  <c r="M6" i="7" s="1"/>
  <c r="M7" i="7" s="1"/>
  <c r="M8" i="7" s="1"/>
  <c r="M9" i="7" s="1"/>
  <c r="K3" i="7"/>
  <c r="K4" i="7" s="1"/>
  <c r="K5" i="7" s="1"/>
  <c r="K6" i="7" s="1"/>
  <c r="K7" i="7" s="1"/>
  <c r="K8" i="7" s="1"/>
  <c r="K9" i="7" s="1"/>
  <c r="I3" i="7"/>
  <c r="C3" i="7"/>
  <c r="C4" i="7" s="1"/>
  <c r="C5" i="7" s="1"/>
  <c r="C6" i="7" s="1"/>
  <c r="C7" i="7" s="1"/>
  <c r="C8" i="7" s="1"/>
  <c r="C9" i="7" s="1"/>
  <c r="AB10" i="7"/>
  <c r="AB9" i="7"/>
  <c r="AB8" i="7"/>
  <c r="AB7" i="7"/>
  <c r="AB6" i="7"/>
  <c r="AB5" i="7"/>
  <c r="AB4" i="7"/>
  <c r="AB3" i="7"/>
  <c r="AB2" i="7"/>
  <c r="I4" i="7" l="1"/>
  <c r="J3" i="7"/>
  <c r="B4" i="7"/>
  <c r="X11" i="7"/>
  <c r="X16" i="7"/>
  <c r="X15" i="7"/>
  <c r="X14" i="7"/>
  <c r="X13" i="7"/>
  <c r="X12" i="7"/>
  <c r="X4" i="7"/>
  <c r="X5" i="7"/>
  <c r="X6" i="7"/>
  <c r="X7" i="7"/>
  <c r="X8" i="7"/>
  <c r="X9" i="7"/>
  <c r="X10" i="7"/>
  <c r="X2" i="7"/>
  <c r="X3" i="7"/>
  <c r="H2" i="10"/>
  <c r="H3" i="10"/>
  <c r="H4" i="10"/>
  <c r="I5" i="7" l="1"/>
  <c r="I6" i="7" s="1"/>
  <c r="I7" i="7" s="1"/>
  <c r="I8" i="7" s="1"/>
  <c r="I9" i="7" s="1"/>
  <c r="J4" i="7"/>
  <c r="B5" i="7"/>
  <c r="J5" i="7" s="1"/>
  <c r="B6" i="7" l="1"/>
  <c r="J6" i="7" s="1"/>
  <c r="B7" i="7" l="1"/>
  <c r="J7" i="7" s="1"/>
  <c r="B8" i="7" l="1"/>
  <c r="J8" i="7" s="1"/>
  <c r="B9" i="7" l="1"/>
  <c r="J9" i="7" s="1"/>
</calcChain>
</file>

<file path=xl/sharedStrings.xml><?xml version="1.0" encoding="utf-8"?>
<sst xmlns="http://schemas.openxmlformats.org/spreadsheetml/2006/main" count="1720" uniqueCount="1619">
  <si>
    <t>新規</t>
  </si>
  <si>
    <t>区分</t>
  </si>
  <si>
    <t>ユーザ登録_ステータス</t>
    <phoneticPr fontId="26"/>
  </si>
  <si>
    <t>Stg登録_申込日付</t>
    <rPh sb="9" eb="10">
      <t>ツケ</t>
    </rPh>
    <phoneticPr fontId="26"/>
  </si>
  <si>
    <t>Stg登録_完了通知日</t>
    <phoneticPr fontId="26"/>
  </si>
  <si>
    <t>本番登録_申込日付</t>
    <rPh sb="0" eb="2">
      <t>ホンバン</t>
    </rPh>
    <rPh sb="7" eb="9">
      <t>ヒヅケ</t>
    </rPh>
    <phoneticPr fontId="26"/>
  </si>
  <si>
    <t>本番登録_完了通知日</t>
  </si>
  <si>
    <t>ユーザ登録_疑似組織・代表者F</t>
    <phoneticPr fontId="26"/>
  </si>
  <si>
    <t>組織・代表者_ユーザ種別</t>
    <phoneticPr fontId="26"/>
  </si>
  <si>
    <t>組織・代表者_組織名</t>
    <rPh sb="7" eb="9">
      <t>ソシキ</t>
    </rPh>
    <phoneticPr fontId="26"/>
  </si>
  <si>
    <t>組織・代表者_組織名（英名）</t>
    <rPh sb="7" eb="9">
      <t>ソシキ</t>
    </rPh>
    <phoneticPr fontId="26"/>
  </si>
  <si>
    <t>組織・代表者_コード</t>
  </si>
  <si>
    <t>組織・代表者_自己/委託</t>
  </si>
  <si>
    <t>組織・代表者_部署名</t>
    <phoneticPr fontId="26"/>
  </si>
  <si>
    <t>組織・代表者_氏名</t>
  </si>
  <si>
    <t>組織・代表者_電話番号</t>
    <phoneticPr fontId="26"/>
  </si>
  <si>
    <t>組織・代表者_e-mail</t>
    <phoneticPr fontId="26"/>
  </si>
  <si>
    <t>組織・代表者_承認機能</t>
    <rPh sb="7" eb="11">
      <t>ショウニンキノウ</t>
    </rPh>
    <phoneticPr fontId="26"/>
  </si>
  <si>
    <t>組織・代表者_投資家機能</t>
    <rPh sb="7" eb="12">
      <t>トウシカキノウ</t>
    </rPh>
    <phoneticPr fontId="26"/>
  </si>
  <si>
    <t>ユーザ登録_疑似ユーザF</t>
    <rPh sb="6" eb="8">
      <t>ギジ</t>
    </rPh>
    <phoneticPr fontId="26"/>
  </si>
  <si>
    <t>ユーザ登録_アカウント権限</t>
  </si>
  <si>
    <t>ユーザ登録_氏</t>
    <phoneticPr fontId="26"/>
  </si>
  <si>
    <t>ユーザ登録_名</t>
    <phoneticPr fontId="26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</si>
  <si>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</si>
  <si>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</si>
  <si>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</si>
  <si>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</si>
  <si>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</si>
  <si>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</si>
  <si>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</si>
  <si>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</si>
  <si>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</si>
  <si>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</si>
  <si>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</si>
  <si>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</si>
  <si>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</si>
  <si>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6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</si>
  <si>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</si>
  <si>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</si>
  <si>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</si>
  <si>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</si>
  <si>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</si>
  <si>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</si>
  <si>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</si>
  <si>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</si>
  <si>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</si>
  <si>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</si>
  <si>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</si>
  <si>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</si>
  <si>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</si>
  <si>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</si>
  <si>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</si>
  <si>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登録待ち</t>
    <rPh sb="0" eb="2">
      <t>トウロク</t>
    </rPh>
    <rPh sb="2" eb="3">
      <t>マ</t>
    </rPh>
    <phoneticPr fontId="26"/>
  </si>
  <si>
    <t>投資家</t>
    <rPh sb="0" eb="3">
      <t>トウシカ</t>
    </rPh>
    <phoneticPr fontId="28"/>
  </si>
  <si>
    <t>委託</t>
    <rPh sb="0" eb="2">
      <t>イタク</t>
    </rPh>
    <phoneticPr fontId="28"/>
  </si>
  <si>
    <t>-</t>
    <phoneticPr fontId="26"/>
  </si>
  <si>
    <t>あり</t>
    <phoneticPr fontId="28"/>
  </si>
  <si>
    <t>-</t>
    <phoneticPr fontId="28"/>
  </si>
  <si>
    <t>AIM Algorithmic Trading Singapore Pte. Ltd.</t>
  </si>
  <si>
    <t>AP Capital Management (Hong Kong) Limited</t>
  </si>
  <si>
    <t>Ark International Group Pty Ltd.</t>
  </si>
  <si>
    <t>ATLANTIC TRADING LONDON LIMITED</t>
  </si>
  <si>
    <t>Barak Capital G.T. Ltd.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</si>
  <si>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</si>
  <si>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</si>
  <si>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</si>
  <si>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</si>
  <si>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</si>
  <si>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</si>
  <si>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</si>
  <si>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</si>
  <si>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</si>
  <si>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</si>
  <si>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</si>
  <si>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</si>
  <si>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</si>
  <si>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</si>
  <si>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</si>
  <si>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</si>
  <si>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</si>
  <si>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</si>
  <si>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</si>
  <si>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</si>
  <si>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</si>
  <si>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</si>
  <si>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</si>
  <si>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</si>
  <si>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</si>
  <si>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</si>
  <si>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</si>
  <si>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</si>
  <si>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</si>
  <si>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</si>
  <si>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</si>
  <si>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</si>
  <si>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</si>
  <si>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</si>
  <si>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</si>
  <si>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</si>
  <si>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</si>
  <si>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</si>
  <si>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</si>
  <si>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</si>
  <si>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</si>
  <si>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</si>
  <si>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</si>
  <si>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</si>
  <si>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</si>
  <si>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</si>
  <si>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</si>
  <si>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</si>
  <si>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</si>
  <si>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</si>
  <si>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</si>
  <si>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</si>
  <si>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</si>
  <si>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</si>
  <si>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</si>
  <si>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</si>
  <si>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</si>
  <si>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</si>
  <si>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</si>
  <si>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</si>
  <si>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</si>
  <si>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</si>
  <si>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</si>
  <si>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</si>
  <si>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</si>
  <si>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</si>
  <si>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</si>
  <si>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</si>
  <si>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</si>
  <si>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</si>
  <si>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</si>
  <si>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</si>
  <si>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</si>
  <si>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</si>
  <si>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</si>
  <si>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</si>
  <si>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</si>
  <si>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</si>
  <si>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</si>
  <si>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</si>
  <si>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</si>
  <si>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</si>
  <si>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</si>
  <si>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</si>
  <si>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</si>
  <si>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</si>
  <si>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</si>
  <si>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</si>
  <si>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Mitsubishi UFJ Morgan Stanley Securities Co.,Ltd.</t>
  </si>
  <si>
    <t>岩井コスモ証券</t>
  </si>
  <si>
    <t>ＩｗａｉCosmo Securities Co.,Ltd.</t>
  </si>
  <si>
    <t>ゴールドマン・サックス証券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</si>
  <si>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</si>
  <si>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</si>
  <si>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</si>
  <si>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</si>
  <si>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</si>
  <si>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</si>
  <si>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</si>
  <si>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</si>
  <si>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</si>
  <si>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</si>
  <si>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</si>
  <si>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</si>
  <si>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</si>
  <si>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</si>
  <si>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</si>
  <si>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</si>
  <si>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</si>
  <si>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</si>
  <si>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</si>
  <si>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</si>
  <si>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</si>
  <si>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</si>
  <si>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</si>
  <si>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</si>
  <si>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</si>
  <si>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</si>
  <si>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</si>
  <si>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</si>
  <si>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</si>
  <si>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</si>
  <si>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</si>
  <si>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</si>
  <si>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</si>
  <si>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</si>
  <si>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</si>
  <si>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</si>
  <si>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</si>
  <si>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</si>
  <si>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</si>
  <si>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</si>
  <si>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</si>
  <si>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</si>
  <si>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</si>
  <si>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</si>
  <si>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</si>
  <si>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</si>
  <si>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</si>
  <si>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</si>
  <si>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</si>
  <si>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</si>
  <si>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</si>
  <si>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</si>
  <si>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</si>
  <si>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</si>
  <si>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</si>
  <si>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</si>
  <si>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</si>
  <si>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</si>
  <si>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</si>
  <si>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</si>
  <si>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</si>
  <si>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</si>
  <si>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</si>
  <si>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ばんせい証券</t>
  </si>
  <si>
    <t>Bansei Securities Co.,Ltd.</t>
  </si>
  <si>
    <t>ＢＮＰパリバ証券</t>
    <phoneticPr fontId="6"/>
  </si>
  <si>
    <t>BNP Paribas Securities (Japan) Limited</t>
  </si>
  <si>
    <t>光証券</t>
  </si>
  <si>
    <t>THE HIKARI SECURITIES CO.,LTD.</t>
  </si>
  <si>
    <t>廣田証券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</si>
  <si>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</si>
  <si>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</si>
  <si>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</si>
  <si>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</si>
  <si>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</si>
  <si>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</si>
  <si>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</si>
  <si>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</si>
  <si>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</si>
  <si>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</si>
  <si>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</si>
  <si>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</si>
  <si>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</si>
  <si>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</si>
  <si>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</si>
  <si>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</si>
  <si>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</si>
  <si>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</si>
  <si>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</si>
  <si>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</si>
  <si>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</si>
  <si>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</si>
  <si>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</si>
  <si>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</si>
  <si>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</si>
  <si>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</si>
  <si>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</si>
  <si>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</si>
  <si>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</si>
  <si>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</si>
  <si>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</si>
  <si>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</si>
  <si>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</si>
  <si>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</si>
  <si>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</si>
  <si>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</si>
  <si>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</si>
  <si>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</si>
  <si>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</si>
  <si>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</si>
  <si>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</si>
  <si>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エービーエヌ・アムロ・クリアリング証券</t>
  </si>
  <si>
    <t>バークレイズ証券</t>
  </si>
  <si>
    <t>コード</t>
  </si>
  <si>
    <t>Rideau Analytics, LLLP</t>
  </si>
  <si>
    <t xml:space="preserve">JPMorgan Securities Japan Co.,Ltd. </t>
  </si>
  <si>
    <t>Barclays Securities Japan Limited</t>
  </si>
  <si>
    <t>ABN AMRO Clearing Tokyo Co.,Ltd.</t>
  </si>
  <si>
    <t>高速取引行為者名</t>
  </si>
  <si>
    <t>三菱UFJモルガン・スタンレー証券</t>
    <phoneticPr fontId="6"/>
  </si>
  <si>
    <t>JPモルガン証券</t>
    <phoneticPr fontId="6"/>
  </si>
  <si>
    <t>ちばぎん証券</t>
    <phoneticPr fontId="6"/>
  </si>
  <si>
    <t>SMBC日興証券</t>
    <phoneticPr fontId="6"/>
  </si>
  <si>
    <t>野村総合研究所 / SmartBridge Advance (SBA)</t>
    <rPh sb="0" eb="2">
      <t>ノムラ</t>
    </rPh>
    <rPh sb="2" eb="4">
      <t>ソウゴウ</t>
    </rPh>
    <rPh sb="4" eb="7">
      <t>ケンキュウジョ</t>
    </rPh>
    <phoneticPr fontId="6"/>
  </si>
  <si>
    <t>Broadridge / Xilix</t>
    <phoneticPr fontId="6"/>
  </si>
  <si>
    <t>組織・代表者_利用ベンダ/サービス</t>
    <phoneticPr fontId="6"/>
  </si>
  <si>
    <t>-</t>
  </si>
  <si>
    <t>三菱UFJモルガンスタンレー証券</t>
    <phoneticPr fontId="6"/>
  </si>
  <si>
    <t>高速取引行為者名（英名）</t>
    <rPh sb="9" eb="11">
      <t>エイメイ</t>
    </rPh>
    <phoneticPr fontId="3"/>
  </si>
  <si>
    <t>東洋証券</t>
    <phoneticPr fontId="6"/>
  </si>
  <si>
    <t>Nomura Securities Co.,Ltd.</t>
  </si>
  <si>
    <t>BofA証券</t>
  </si>
  <si>
    <t>BofA Securities Japan Co.,Ltd.</t>
  </si>
  <si>
    <t>ベンダー名</t>
    <phoneticPr fontId="37"/>
  </si>
  <si>
    <t>口座名</t>
    <rPh sb="0" eb="3">
      <t>コウザメイ</t>
    </rPh>
    <phoneticPr fontId="37"/>
  </si>
  <si>
    <t>野村総合研究所 / SmartBridge Advance (SBA)</t>
    <phoneticPr fontId="37"/>
  </si>
  <si>
    <t>SBA</t>
    <phoneticPr fontId="37"/>
  </si>
  <si>
    <t>Broadridge / Xilix</t>
    <phoneticPr fontId="37"/>
  </si>
  <si>
    <t>Xilix</t>
    <phoneticPr fontId="37"/>
  </si>
  <si>
    <t>Virtu / Triton</t>
    <phoneticPr fontId="6"/>
  </si>
  <si>
    <t>Bloomberg / EMSX</t>
    <phoneticPr fontId="6"/>
  </si>
  <si>
    <t>LSEG Data &amp; Analytics / T-Wave</t>
    <phoneticPr fontId="6"/>
  </si>
  <si>
    <t>Virtu / Triton</t>
    <phoneticPr fontId="37"/>
  </si>
  <si>
    <t>Triton</t>
    <phoneticPr fontId="37"/>
  </si>
  <si>
    <t>LSEG Data &amp; Analytics / T-Wave</t>
    <phoneticPr fontId="37"/>
  </si>
  <si>
    <t xml:space="preserve"> T-Wave</t>
    <phoneticPr fontId="37"/>
  </si>
  <si>
    <t>Bloomberg / EMSX</t>
    <phoneticPr fontId="37"/>
  </si>
  <si>
    <t>EMSX</t>
    <phoneticPr fontId="37"/>
  </si>
  <si>
    <t>正式銀行名</t>
    <rPh sb="0" eb="2">
      <t>セイシキ</t>
    </rPh>
    <phoneticPr fontId="37"/>
  </si>
  <si>
    <t>銀行コード</t>
  </si>
  <si>
    <t>みずほ銀行</t>
  </si>
  <si>
    <t>三菱ＵＦＪ銀行</t>
  </si>
  <si>
    <t>三井住友銀行</t>
    <phoneticPr fontId="6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</si>
  <si>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</si>
  <si>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</si>
  <si>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</si>
  <si>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</si>
  <si>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</si>
  <si>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</si>
  <si>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6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</si>
  <si>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</si>
  <si>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</si>
  <si>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</si>
  <si>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</si>
  <si>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</si>
  <si>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</si>
  <si>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</si>
  <si>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</si>
  <si>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</si>
  <si>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</si>
  <si>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</si>
  <si>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</si>
  <si>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</si>
  <si>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</si>
  <si>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6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</si>
  <si>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</si>
  <si>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</si>
  <si>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</si>
  <si>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</si>
  <si>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</si>
  <si>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</si>
  <si>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</si>
  <si>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</si>
  <si>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</si>
  <si>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</si>
  <si>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</si>
  <si>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</si>
  <si>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</si>
  <si>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</si>
  <si>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</si>
  <si>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</si>
  <si>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</si>
  <si>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</si>
  <si>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</si>
  <si>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</si>
  <si>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</si>
  <si>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</si>
  <si>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</si>
  <si>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</si>
  <si>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</si>
  <si>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</si>
  <si>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</si>
  <si>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</si>
  <si>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</si>
  <si>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</si>
  <si>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</si>
  <si>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</si>
  <si>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</si>
  <si>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</si>
  <si>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</si>
  <si>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</si>
  <si>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</si>
  <si>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</si>
  <si>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</si>
  <si>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</si>
  <si>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</si>
  <si>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</si>
  <si>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</si>
  <si>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</si>
  <si>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</si>
  <si>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</si>
  <si>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</si>
  <si>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</si>
  <si>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</si>
  <si>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</si>
  <si>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</si>
  <si>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</si>
  <si>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</si>
  <si>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</si>
  <si>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</si>
  <si>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</si>
  <si>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</si>
  <si>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</si>
  <si>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</si>
  <si>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</si>
  <si>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</si>
  <si>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</si>
  <si>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</si>
  <si>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</si>
  <si>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</si>
  <si>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</si>
  <si>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</si>
  <si>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</si>
  <si>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</si>
  <si>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</si>
  <si>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</si>
  <si>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</si>
  <si>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</si>
  <si>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</si>
  <si>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</si>
  <si>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</si>
  <si>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</si>
  <si>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</si>
  <si>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</si>
  <si>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</si>
  <si>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</si>
  <si>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</si>
  <si>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</si>
  <si>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</si>
  <si>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</si>
  <si>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</si>
  <si>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</si>
  <si>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</si>
  <si>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</si>
  <si>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</si>
  <si>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</si>
  <si>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</si>
  <si>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</si>
  <si>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</si>
  <si>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</si>
  <si>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</si>
  <si>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</si>
  <si>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</si>
  <si>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</si>
  <si>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</si>
  <si>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</si>
  <si>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</si>
  <si>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</si>
  <si>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</si>
  <si>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</si>
  <si>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</si>
  <si>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</si>
  <si>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</si>
  <si>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</si>
  <si>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</si>
  <si>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</si>
  <si>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</si>
  <si>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</si>
  <si>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</si>
  <si>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</si>
  <si>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</si>
  <si>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</si>
  <si>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</si>
  <si>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</si>
  <si>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</si>
  <si>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</si>
  <si>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</si>
  <si>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</si>
  <si>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</si>
  <si>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</si>
  <si>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</si>
  <si>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</si>
  <si>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</si>
  <si>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</si>
  <si>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</si>
  <si>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</si>
  <si>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</si>
  <si>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</si>
  <si>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</si>
  <si>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</si>
  <si>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</si>
  <si>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</si>
  <si>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</si>
  <si>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</si>
  <si>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</si>
  <si>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</si>
  <si>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</si>
  <si>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</si>
  <si>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</si>
  <si>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</si>
  <si>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</si>
  <si>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</si>
  <si>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</si>
  <si>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</si>
  <si>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</si>
  <si>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</si>
  <si>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</si>
  <si>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</si>
  <si>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</si>
  <si>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</si>
  <si>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</si>
  <si>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</si>
  <si>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</si>
  <si>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</si>
  <si>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</si>
  <si>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</si>
  <si>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</si>
  <si>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</si>
  <si>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</si>
  <si>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</si>
  <si>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</si>
  <si>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</si>
  <si>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</si>
  <si>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</si>
  <si>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</si>
  <si>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</si>
  <si>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</si>
  <si>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</si>
  <si>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</si>
  <si>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</si>
  <si>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</si>
  <si>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</si>
  <si>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</si>
  <si>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</si>
  <si>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</si>
  <si>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</si>
  <si>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</si>
  <si>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</si>
  <si>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</si>
  <si>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</si>
  <si>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</si>
  <si>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</si>
  <si>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</si>
  <si>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</si>
  <si>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</si>
  <si>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</si>
  <si>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</si>
  <si>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</si>
  <si>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</si>
  <si>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</si>
  <si>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</si>
  <si>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</si>
  <si>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</si>
  <si>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</si>
  <si>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</si>
  <si>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</si>
  <si>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</si>
  <si>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</si>
  <si>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</si>
  <si>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</si>
  <si>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</si>
  <si>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</si>
  <si>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</si>
  <si>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</si>
  <si>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</si>
  <si>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</si>
  <si>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</si>
  <si>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</si>
  <si>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</si>
  <si>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</si>
  <si>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</si>
  <si>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</si>
  <si>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</si>
  <si>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</si>
  <si>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</si>
  <si>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</si>
  <si>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</si>
  <si>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</si>
  <si>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</si>
  <si>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</si>
  <si>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</si>
  <si>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</si>
  <si>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</si>
  <si>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</si>
  <si>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</si>
  <si>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</si>
  <si>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</si>
  <si>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</si>
  <si>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</si>
  <si>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</si>
  <si>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</si>
  <si>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</si>
  <si>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</si>
  <si>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</si>
  <si>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</si>
  <si>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</si>
  <si>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</si>
  <si>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</si>
  <si>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</si>
  <si>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</si>
  <si>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</si>
  <si>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</si>
  <si>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</si>
  <si>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</si>
  <si>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</si>
  <si>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</si>
  <si>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</si>
  <si>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</si>
  <si>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</si>
  <si>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</si>
  <si>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</si>
  <si>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</si>
  <si>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</si>
  <si>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</si>
  <si>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</si>
  <si>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</si>
  <si>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</si>
  <si>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</si>
  <si>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</si>
  <si>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</si>
  <si>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</si>
  <si>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</si>
  <si>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</si>
  <si>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</si>
  <si>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</si>
  <si>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</si>
  <si>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</si>
  <si>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</si>
  <si>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</si>
  <si>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</si>
  <si>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</si>
  <si>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</si>
  <si>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</si>
  <si>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</si>
  <si>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</si>
  <si>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</si>
  <si>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</si>
  <si>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</si>
  <si>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</si>
  <si>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</si>
  <si>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</si>
  <si>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</si>
  <si>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</si>
  <si>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</si>
  <si>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</si>
  <si>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</si>
  <si>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</si>
  <si>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</si>
  <si>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</si>
  <si>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</si>
  <si>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</si>
  <si>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</si>
  <si>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</si>
  <si>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</si>
  <si>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</si>
  <si>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</si>
  <si>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</si>
  <si>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</si>
  <si>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</si>
  <si>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</si>
  <si>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</si>
  <si>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</si>
  <si>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</si>
  <si>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</si>
  <si>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</si>
  <si>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</si>
  <si>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</si>
  <si>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</si>
  <si>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</si>
  <si>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</si>
  <si>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</si>
  <si>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</si>
  <si>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</si>
  <si>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</si>
  <si>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</si>
  <si>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</si>
  <si>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</si>
  <si>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</si>
  <si>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</si>
  <si>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</si>
  <si>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</si>
  <si>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</si>
  <si>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</si>
  <si>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</si>
  <si>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</si>
  <si>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</si>
  <si>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</si>
  <si>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</si>
  <si>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</si>
  <si>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</si>
  <si>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</si>
  <si>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</si>
  <si>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</si>
  <si>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</si>
  <si>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</si>
  <si>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</si>
  <si>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</si>
  <si>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</si>
  <si>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</si>
  <si>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</si>
  <si>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</si>
  <si>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</si>
  <si>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</si>
  <si>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</si>
  <si>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</si>
  <si>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</si>
  <si>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</si>
  <si>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</si>
  <si>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</si>
  <si>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</si>
  <si>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</si>
  <si>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</si>
  <si>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</si>
  <si>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</si>
  <si>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</si>
  <si>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</si>
  <si>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</si>
  <si>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</si>
  <si>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</si>
  <si>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</si>
  <si>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</si>
  <si>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</si>
  <si>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</si>
  <si>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</si>
  <si>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</si>
  <si>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</si>
  <si>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</si>
  <si>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</si>
  <si>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</si>
  <si>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</si>
  <si>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</si>
  <si>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</si>
  <si>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</si>
  <si>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</si>
  <si>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</si>
  <si>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</si>
  <si>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</si>
  <si>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</si>
  <si>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</si>
  <si>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</si>
  <si>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</si>
  <si>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</si>
  <si>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</si>
  <si>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</si>
  <si>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</si>
  <si>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</si>
  <si>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</si>
  <si>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</si>
  <si>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</si>
  <si>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</si>
  <si>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</si>
  <si>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</si>
  <si>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</si>
  <si>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</si>
  <si>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</si>
  <si>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</si>
  <si>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</si>
  <si>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</si>
  <si>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</si>
  <si>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</si>
  <si>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</si>
  <si>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</si>
  <si>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</si>
  <si>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</si>
  <si>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</si>
  <si>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</si>
  <si>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</si>
  <si>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</si>
  <si>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</si>
  <si>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</si>
  <si>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</si>
  <si>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</si>
  <si>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</si>
  <si>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</si>
  <si>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</si>
  <si>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</si>
  <si>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</si>
  <si>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</si>
  <si>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</si>
  <si>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</si>
  <si>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</si>
  <si>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</si>
  <si>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</si>
  <si>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</si>
  <si>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</si>
  <si>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</si>
  <si>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</si>
  <si>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</si>
  <si>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</si>
  <si>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</si>
  <si>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</si>
  <si>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</si>
  <si>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</si>
  <si>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</si>
  <si>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</si>
  <si>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</si>
  <si>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</si>
  <si>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</si>
  <si>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</si>
  <si>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</si>
  <si>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</si>
  <si>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</si>
  <si>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</si>
  <si>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</si>
  <si>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</si>
  <si>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</si>
  <si>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</si>
  <si>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</si>
  <si>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</si>
  <si>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</si>
  <si>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</si>
  <si>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</si>
  <si>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</si>
  <si>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</si>
  <si>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</si>
  <si>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</si>
  <si>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</si>
  <si>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</si>
  <si>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</si>
  <si>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</si>
  <si>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</si>
  <si>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</si>
  <si>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</si>
  <si>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</si>
  <si>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</si>
  <si>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</si>
  <si>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</si>
  <si>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</si>
  <si>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</si>
  <si>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</si>
  <si>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</si>
  <si>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</si>
  <si>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</si>
  <si>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</si>
  <si>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</si>
  <si>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</si>
  <si>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</si>
  <si>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</si>
  <si>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</si>
  <si>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</si>
  <si>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</si>
  <si>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</si>
  <si>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</si>
  <si>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</si>
  <si>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</si>
  <si>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</si>
  <si>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</si>
  <si>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</si>
  <si>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</si>
  <si>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</si>
  <si>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</si>
  <si>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</si>
  <si>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</si>
  <si>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</si>
  <si>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</si>
  <si>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</si>
  <si>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</si>
  <si>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</si>
  <si>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</si>
  <si>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</si>
  <si>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</si>
  <si>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</si>
  <si>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</si>
  <si>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</si>
  <si>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</si>
  <si>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</si>
  <si>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</si>
  <si>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</si>
  <si>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</si>
  <si>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</si>
  <si>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</si>
  <si>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</si>
  <si>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</si>
  <si>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</si>
  <si>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</si>
  <si>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</si>
  <si>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</si>
  <si>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</si>
  <si>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</si>
  <si>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</si>
  <si>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</si>
  <si>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</si>
  <si>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</si>
  <si>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</si>
  <si>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</si>
  <si>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</si>
  <si>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</si>
  <si>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</si>
  <si>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</si>
  <si>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</si>
  <si>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</si>
  <si>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</si>
  <si>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</si>
  <si>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</si>
  <si>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</si>
  <si>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</si>
  <si>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</si>
  <si>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</si>
  <si>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</si>
  <si>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</si>
  <si>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</si>
  <si>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</si>
  <si>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</si>
  <si>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</si>
  <si>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</si>
  <si>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</si>
  <si>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</si>
  <si>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</si>
  <si>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</si>
  <si>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</si>
  <si>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</si>
  <si>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</si>
  <si>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</si>
  <si>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</si>
  <si>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</si>
  <si>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</si>
  <si>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</si>
  <si>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</si>
  <si>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</si>
  <si>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</si>
  <si>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</si>
  <si>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</si>
  <si>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</si>
  <si>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</si>
  <si>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</si>
  <si>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</si>
  <si>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</si>
  <si>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</si>
  <si>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</si>
  <si>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</si>
  <si>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</si>
  <si>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</si>
  <si>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</si>
  <si>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</si>
  <si>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</si>
  <si>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</si>
  <si>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</si>
  <si>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</si>
  <si>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</si>
  <si>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</si>
  <si>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</si>
  <si>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</si>
  <si>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</si>
  <si>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</si>
  <si>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</si>
  <si>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</si>
  <si>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</si>
  <si>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</si>
  <si>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</si>
  <si>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</si>
  <si>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</si>
  <si>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</si>
  <si>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</si>
  <si>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</si>
  <si>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</si>
  <si>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</si>
  <si>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</si>
  <si>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</si>
  <si>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</si>
  <si>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</si>
  <si>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</si>
  <si>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</si>
  <si>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</si>
  <si>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</si>
  <si>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</si>
  <si>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</si>
  <si>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</si>
  <si>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</si>
  <si>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</si>
  <si>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</si>
  <si>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</si>
  <si>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</si>
  <si>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</si>
  <si>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</si>
  <si>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</si>
  <si>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</si>
  <si>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</si>
  <si>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</si>
  <si>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</si>
  <si>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</si>
  <si>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</si>
  <si>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</si>
  <si>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</si>
  <si>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</si>
  <si>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</si>
  <si>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</si>
  <si>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</si>
  <si>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</si>
  <si>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</si>
  <si>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</si>
  <si>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</si>
  <si>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</si>
  <si>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</si>
  <si>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</si>
  <si>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</si>
  <si>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</si>
  <si>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</si>
  <si>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</si>
  <si>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</si>
  <si>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</si>
  <si>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</si>
  <si>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</si>
  <si>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</si>
  <si>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</si>
  <si>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</si>
  <si>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</si>
  <si>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</si>
  <si>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</si>
  <si>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</si>
  <si>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</si>
  <si>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</si>
  <si>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</si>
  <si>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</si>
  <si>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</si>
  <si>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</si>
  <si>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</si>
  <si>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</si>
  <si>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</si>
  <si>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</si>
  <si>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</si>
  <si>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</si>
  <si>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</si>
  <si>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</si>
  <si>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</si>
  <si>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</si>
  <si>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</si>
  <si>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</si>
  <si>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</si>
  <si>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</si>
  <si>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</si>
  <si>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</si>
  <si>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</si>
  <si>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</si>
  <si>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</si>
  <si>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</si>
  <si>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</si>
  <si>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</si>
  <si>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</si>
  <si>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</si>
  <si>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</si>
  <si>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</si>
  <si>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</si>
  <si>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</si>
  <si>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</si>
  <si>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</si>
  <si>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</si>
  <si>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</si>
  <si>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</si>
  <si>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</si>
  <si>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</si>
  <si>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</si>
  <si>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</si>
  <si>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</si>
  <si>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</si>
  <si>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</si>
  <si>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</si>
  <si>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</si>
  <si>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</si>
  <si>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</si>
  <si>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</si>
  <si>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</si>
  <si>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</si>
  <si>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</si>
  <si>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</si>
  <si>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</si>
  <si>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</si>
  <si>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</si>
  <si>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</si>
  <si>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</si>
  <si>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</si>
  <si>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</si>
  <si>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</si>
  <si>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</si>
  <si>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</si>
  <si>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</si>
  <si>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</si>
  <si>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</si>
  <si>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</si>
  <si>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</si>
  <si>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</si>
  <si>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</si>
  <si>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</si>
  <si>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</si>
  <si>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</si>
  <si>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</si>
  <si>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</si>
  <si>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</si>
  <si>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</si>
  <si>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</si>
  <si>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</si>
  <si>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</si>
  <si>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</si>
  <si>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</si>
  <si>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</si>
  <si>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</si>
  <si>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</si>
  <si>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</si>
  <si>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</si>
  <si>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</si>
  <si>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</si>
  <si>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</si>
  <si>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</si>
  <si>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</si>
  <si>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</si>
  <si>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</si>
  <si>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</si>
  <si>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</si>
  <si>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</si>
  <si>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</si>
  <si>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</si>
  <si>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</si>
  <si>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</si>
  <si>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</si>
  <si>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</si>
  <si>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</si>
  <si>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</si>
  <si>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</si>
  <si>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</si>
  <si>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</si>
  <si>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</si>
  <si>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</si>
  <si>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</si>
  <si>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</si>
  <si>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</si>
  <si>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</si>
  <si>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</si>
  <si>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</si>
  <si>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</si>
  <si>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</si>
  <si>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</si>
  <si>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</si>
  <si>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</si>
  <si>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</si>
  <si>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</si>
  <si>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</si>
  <si>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</si>
  <si>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</si>
  <si>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</si>
  <si>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</si>
  <si>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</si>
  <si>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</si>
  <si>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</si>
  <si>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</si>
  <si>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</si>
  <si>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</si>
  <si>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</si>
  <si>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</si>
  <si>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</si>
  <si>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</si>
  <si>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</si>
  <si>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</si>
  <si>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</si>
  <si>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</si>
  <si>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</si>
  <si>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</si>
  <si>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</si>
  <si>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</si>
  <si>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</si>
  <si>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</si>
  <si>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</si>
  <si>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</si>
  <si>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</si>
  <si>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</si>
  <si>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</si>
  <si>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</si>
  <si>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</si>
  <si>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</si>
  <si>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</si>
  <si>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</si>
  <si>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</si>
  <si>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</si>
  <si>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</si>
  <si>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</si>
  <si>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</si>
  <si>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</si>
  <si>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</si>
  <si>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</si>
  <si>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</si>
  <si>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</si>
  <si>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</si>
  <si>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</si>
  <si>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</si>
  <si>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</si>
  <si>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</si>
  <si>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</si>
  <si>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</si>
  <si>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</si>
  <si>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</si>
  <si>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</si>
  <si>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</si>
  <si>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</si>
  <si>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</si>
  <si>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</si>
  <si>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</si>
  <si>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</si>
  <si>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</si>
  <si>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</si>
  <si>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</si>
  <si>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</si>
  <si>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</si>
  <si>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</si>
  <si>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</si>
  <si>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</si>
  <si>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</si>
  <si>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</si>
  <si>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</si>
  <si>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</si>
  <si>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</si>
  <si>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</si>
  <si>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</si>
  <si>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</si>
  <si>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</si>
  <si>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</si>
  <si>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</si>
  <si>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</si>
  <si>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</si>
  <si>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</si>
  <si>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</si>
  <si>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</si>
  <si>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</si>
  <si>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</si>
  <si>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</si>
  <si>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</si>
  <si>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</si>
  <si>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</si>
  <si>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</si>
  <si>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</si>
  <si>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</si>
  <si>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</si>
  <si>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</si>
  <si>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</si>
  <si>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</si>
  <si>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</si>
  <si>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</si>
  <si>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</si>
  <si>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</si>
  <si>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</si>
  <si>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</si>
  <si>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</si>
  <si>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</si>
  <si>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</si>
  <si>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</si>
  <si>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</si>
  <si>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</si>
  <si>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</si>
  <si>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</si>
  <si>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</si>
  <si>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</si>
  <si>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</si>
  <si>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</si>
  <si>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</si>
  <si>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</si>
  <si>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</si>
  <si>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</si>
  <si>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</si>
  <si>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</si>
  <si>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</si>
  <si>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</si>
  <si>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</si>
  <si>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</si>
  <si>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</si>
  <si>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</si>
  <si>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</si>
  <si>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</si>
  <si>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</si>
  <si>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</si>
  <si>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</si>
  <si>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</si>
  <si>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</si>
  <si>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</si>
  <si>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</si>
  <si>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</si>
  <si>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</si>
  <si>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</si>
  <si>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</si>
  <si>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</si>
  <si>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</si>
  <si>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</si>
  <si>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</si>
  <si>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</si>
  <si>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</si>
  <si>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</si>
  <si>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</si>
  <si>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</si>
  <si>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</si>
  <si>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</si>
  <si>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</si>
  <si>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</si>
  <si>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</si>
  <si>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</si>
  <si>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</si>
  <si>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</si>
  <si>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</si>
  <si>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</si>
  <si>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</si>
  <si>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</si>
  <si>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</si>
  <si>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</si>
  <si>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</si>
  <si>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</si>
  <si>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</si>
  <si>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</si>
  <si>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</si>
  <si>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</si>
  <si>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</si>
  <si>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</si>
  <si>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</si>
  <si>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</si>
  <si>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</si>
  <si>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</si>
  <si>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</si>
  <si>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</si>
  <si>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</si>
  <si>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</si>
  <si>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</si>
  <si>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</si>
  <si>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</si>
  <si>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</si>
  <si>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</si>
  <si>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</si>
  <si>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</si>
  <si>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</si>
  <si>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</si>
  <si>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</si>
  <si>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</si>
  <si>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</si>
  <si>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</si>
  <si>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</si>
  <si>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</si>
  <si>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</si>
  <si>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</si>
  <si>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</si>
  <si>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</si>
  <si>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</si>
  <si>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</si>
  <si>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</si>
  <si>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</si>
  <si>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</si>
  <si>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</si>
  <si>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</si>
  <si>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</si>
  <si>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</si>
  <si>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</si>
  <si>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</si>
  <si>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</si>
  <si>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</si>
  <si>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</si>
  <si>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</si>
  <si>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</si>
  <si>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</si>
  <si>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</si>
  <si>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</si>
  <si>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</si>
  <si>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</si>
  <si>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</si>
  <si>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</si>
  <si>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</si>
  <si>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</si>
  <si>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</si>
  <si>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</si>
  <si>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</si>
  <si>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</si>
  <si>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</si>
  <si>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</si>
  <si>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</si>
  <si>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</si>
  <si>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</si>
  <si>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</si>
  <si>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</si>
  <si>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</si>
  <si>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</si>
  <si>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</si>
  <si>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</si>
  <si>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</si>
  <si>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</si>
  <si>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</si>
  <si>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</si>
  <si>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</si>
  <si>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</si>
  <si>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</si>
  <si>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</si>
  <si>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</si>
  <si>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</si>
  <si>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</si>
  <si>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</si>
  <si>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</si>
  <si>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</si>
  <si>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</si>
  <si>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</si>
  <si>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</si>
  <si>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</si>
  <si>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</si>
  <si>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</si>
  <si>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</si>
  <si>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</si>
  <si>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</si>
  <si>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</si>
  <si>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</si>
  <si>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</si>
  <si>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</si>
  <si>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</si>
  <si>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</si>
  <si>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</si>
  <si>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</si>
  <si>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</si>
  <si>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</si>
  <si>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</si>
  <si>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</si>
  <si>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</si>
  <si>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</si>
  <si>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</si>
  <si>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</si>
  <si>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</si>
  <si>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</si>
  <si>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</si>
  <si>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</si>
  <si>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</si>
  <si>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</si>
  <si>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</si>
  <si>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</si>
  <si>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</si>
  <si>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</si>
  <si>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</si>
  <si>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</si>
  <si>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</si>
  <si>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</si>
  <si>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</si>
  <si>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</si>
  <si>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</si>
  <si>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</si>
  <si>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</si>
  <si>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</si>
  <si>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</si>
  <si>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</si>
  <si>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</si>
  <si>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</si>
  <si>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</si>
  <si>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</si>
  <si>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</si>
  <si>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</si>
  <si>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</si>
  <si>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</si>
  <si>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</si>
  <si>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</si>
  <si>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</si>
  <si>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</si>
  <si>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</si>
  <si>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</si>
  <si>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</si>
  <si>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</si>
  <si>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</si>
  <si>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</si>
  <si>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</si>
  <si>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</si>
  <si>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</si>
  <si>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</si>
  <si>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</si>
  <si>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</si>
  <si>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</si>
  <si>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</si>
  <si>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</si>
  <si>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</si>
  <si>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</si>
  <si>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</si>
  <si>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</si>
  <si>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</si>
  <si>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</si>
  <si>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</si>
  <si>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</si>
  <si>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</si>
  <si>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</si>
  <si>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</si>
  <si>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</si>
  <si>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</si>
  <si>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</si>
  <si>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</si>
  <si>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</si>
  <si>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</si>
  <si>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</si>
  <si>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</si>
  <si>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</si>
  <si>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</si>
  <si>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</si>
  <si>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</si>
  <si>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</si>
  <si>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</si>
  <si>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</si>
  <si>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</si>
  <si>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</si>
  <si>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</si>
  <si>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</si>
  <si>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</si>
  <si>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</si>
  <si>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</si>
  <si>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</si>
  <si>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</si>
  <si>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</si>
  <si>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</si>
  <si>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</si>
  <si>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</si>
  <si>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</si>
  <si>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</si>
  <si>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</si>
  <si>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</si>
  <si>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</si>
  <si>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</si>
  <si>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</si>
  <si>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</si>
  <si>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</si>
  <si>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</si>
  <si>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</si>
  <si>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</si>
  <si>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</si>
  <si>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</si>
  <si>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</si>
  <si>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</si>
  <si>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</si>
  <si>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</si>
  <si>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</si>
  <si>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</si>
  <si>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</si>
  <si>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</si>
  <si>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</si>
  <si>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</si>
  <si>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</si>
  <si>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</si>
  <si>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</si>
  <si>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</si>
  <si>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</si>
  <si>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</si>
  <si>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</si>
  <si>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</si>
  <si>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</si>
  <si>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</si>
  <si>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</si>
  <si>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</si>
  <si>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</si>
  <si>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</si>
  <si>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</si>
  <si>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</si>
  <si>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</si>
  <si>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</si>
  <si>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</si>
  <si>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</si>
  <si>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</si>
  <si>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</si>
  <si>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CONNEQTOR
User Registration Form</t>
    <phoneticPr fontId="6"/>
  </si>
  <si>
    <t>Date of Application</t>
    <phoneticPr fontId="6"/>
  </si>
  <si>
    <t>1. Contact Details</t>
    <phoneticPr fontId="6"/>
  </si>
  <si>
    <t>We may inquire about the details of your application to contact person.</t>
    <phoneticPr fontId="6"/>
  </si>
  <si>
    <t>Name of organization</t>
    <phoneticPr fontId="6"/>
  </si>
  <si>
    <t>Department / Group</t>
    <phoneticPr fontId="6"/>
  </si>
  <si>
    <t>Name of contact person</t>
    <phoneticPr fontId="6"/>
  </si>
  <si>
    <t>Phone Number</t>
    <phoneticPr fontId="6"/>
  </si>
  <si>
    <t>Email address</t>
    <phoneticPr fontId="6"/>
  </si>
  <si>
    <t>2. Consent issues</t>
    <phoneticPr fontId="6"/>
  </si>
  <si>
    <t>In order to make an application, you must agree to the following;</t>
    <phoneticPr fontId="6"/>
  </si>
  <si>
    <t>Agree to the handling of personal information.</t>
    <phoneticPr fontId="6"/>
  </si>
  <si>
    <t>3. Account information</t>
    <phoneticPr fontId="6"/>
  </si>
  <si>
    <t>a)  Please select the vendor/service name directly connected for use with CONNEQTOR.</t>
    <phoneticPr fontId="6"/>
  </si>
  <si>
    <t>b) Account information</t>
    <phoneticPr fontId="6"/>
  </si>
  <si>
    <t>At least one "Administrator" and one "Trader" need to be registered.</t>
    <phoneticPr fontId="6"/>
  </si>
  <si>
    <t>★Please make sure to fill in all fields for the information of the users.</t>
    <phoneticPr fontId="6"/>
  </si>
  <si>
    <t>First Name</t>
    <phoneticPr fontId="6"/>
  </si>
  <si>
    <t>Family Name</t>
    <phoneticPr fontId="6"/>
  </si>
  <si>
    <t>* The email address will be used as user ID. It is also possible to use multiple accounts 
   with the same email address, such as a group address (TSE will assign a unique identifier).</t>
    <phoneticPr fontId="6"/>
  </si>
  <si>
    <t>Contact for inquiries and applications</t>
    <phoneticPr fontId="6"/>
  </si>
  <si>
    <t>Email　　　ask-conneqtor@jpx.co.jp</t>
    <phoneticPr fontId="6"/>
  </si>
  <si>
    <t xml:space="preserve">c) Broker's Information	</t>
    <phoneticPr fontId="6"/>
  </si>
  <si>
    <t>Broker 1</t>
    <phoneticPr fontId="6"/>
  </si>
  <si>
    <r>
      <t xml:space="preserve">E-mail Address
</t>
    </r>
    <r>
      <rPr>
        <sz val="9"/>
        <color theme="0"/>
        <rFont val="Meiryo UI"/>
        <family val="3"/>
        <charset val="128"/>
      </rPr>
      <t>*</t>
    </r>
    <phoneticPr fontId="6"/>
  </si>
  <si>
    <r>
      <t xml:space="preserve">Phone Number for 
two-step verification
 (include hyphens) </t>
    </r>
    <r>
      <rPr>
        <sz val="9"/>
        <color theme="0"/>
        <rFont val="Meiryo UI"/>
        <family val="3"/>
        <charset val="128"/>
      </rPr>
      <t xml:space="preserve"> **</t>
    </r>
    <phoneticPr fontId="6"/>
  </si>
  <si>
    <r>
      <t xml:space="preserve">Authority type
</t>
    </r>
    <r>
      <rPr>
        <sz val="9"/>
        <color theme="0"/>
        <rFont val="Meiryo UI"/>
        <family val="3"/>
        <charset val="128"/>
      </rPr>
      <t>*** †</t>
    </r>
    <phoneticPr fontId="6"/>
  </si>
  <si>
    <t xml:space="preserve"> Number of brokers</t>
    <phoneticPr fontId="6"/>
  </si>
  <si>
    <t>* We will not use your personal information for any purpose other than contacting you for CONNEQTOR.
* For more information on the handling of personal information by JPX, please refer to the following website.</t>
    <phoneticPr fontId="6"/>
  </si>
  <si>
    <t>https://www.jpx.co.jp/english/corporate/governance/security/personal-information/</t>
    <phoneticPr fontId="6"/>
  </si>
  <si>
    <t>** The system will automatically dial the specified phone number when you log in.
     In order to prevent unauthorized use by a third party, please set up an appropriate 
     phone number, such as a landline phone in your office.</t>
    <phoneticPr fontId="6"/>
  </si>
  <si>
    <t>*** It is also possible for the same person to apply for multiple authority type.
      For more detail, please refer to the "Application Process" at the link below.</t>
    <phoneticPr fontId="6"/>
  </si>
  <si>
    <r>
      <rPr>
        <sz val="9"/>
        <color theme="10"/>
        <rFont val="Meiryo UI"/>
        <family val="3"/>
        <charset val="128"/>
      </rPr>
      <t xml:space="preserve">      </t>
    </r>
    <r>
      <rPr>
        <u/>
        <sz val="9"/>
        <color theme="10"/>
        <rFont val="Meiryo UI"/>
        <family val="3"/>
        <charset val="128"/>
      </rPr>
      <t>https://jpxsystem.com/doc/cq/doku.php?id=documents</t>
    </r>
    <phoneticPr fontId="6"/>
  </si>
  <si>
    <r>
      <rPr>
        <b/>
        <sz val="9"/>
        <color theme="1"/>
        <rFont val="Meiryo UI"/>
        <family val="3"/>
        <charset val="128"/>
      </rPr>
      <t xml:space="preserve"> Please register at least one broker.</t>
    </r>
    <r>
      <rPr>
        <sz val="9"/>
        <color theme="1"/>
        <rFont val="Meiryo UI"/>
        <family val="3"/>
        <charset val="128"/>
      </rPr>
      <t xml:space="preserve">
  * You can link only 1 account per broker to CONNEQTOR. 
   The account ID to be linked will be inquired by TSE to the broker, but if you have a specific account, please indicate it.
  * If you wish to register more than 9 accounts at the same time, please submit multiple appendices. </t>
    </r>
    <phoneticPr fontId="6"/>
  </si>
  <si>
    <t>Broker 5</t>
    <phoneticPr fontId="6"/>
  </si>
  <si>
    <t>†  Traders will utilize CONNEQTOR alongside O/EMS IDs, so please ensure they possess an O/EMS ID. 
     However, for Administrators and Auditors, CONNEQTOR does not link with O/EMS, allowing registration without an O/EMS ID.</t>
    <phoneticPr fontId="6"/>
  </si>
  <si>
    <t>Phone　　+81-3-3666-0141 (Operator)</t>
    <phoneticPr fontId="6"/>
  </si>
  <si>
    <t>HIROTA SECURITIES CO.,LTD.</t>
    <phoneticPr fontId="6"/>
  </si>
  <si>
    <t>Maruhachi Securities Co.,Ltd.</t>
    <phoneticPr fontId="6"/>
  </si>
  <si>
    <t>BNP Paribas Arbitrage (Hong Kong) Limited</t>
    <phoneticPr fontId="6"/>
  </si>
  <si>
    <t>SANKO SECURITIES CO.,LTD.</t>
    <phoneticPr fontId="6"/>
  </si>
  <si>
    <t>Goldman Sachs Japan Co.,Ltd.</t>
    <phoneticPr fontId="6"/>
  </si>
  <si>
    <t>Serenity Capital Management LLC</t>
    <phoneticPr fontId="6"/>
  </si>
  <si>
    <t>Sunrise Futures, LLC</t>
    <phoneticPr fontId="6"/>
  </si>
  <si>
    <t>Grasshopper Pte.Ltd.</t>
    <phoneticPr fontId="6"/>
  </si>
  <si>
    <t>Citadel Securities (Hong Kong) Limited</t>
    <phoneticPr fontId="6"/>
  </si>
  <si>
    <t>HRT SG PTE. LTD.</t>
    <phoneticPr fontId="6"/>
  </si>
  <si>
    <t>手入力してください</t>
    <rPh sb="0" eb="3">
      <t>テニュウリョク</t>
    </rPh>
    <phoneticPr fontId="6"/>
  </si>
  <si>
    <t>Broker</t>
    <phoneticPr fontId="6"/>
  </si>
  <si>
    <t>Account ID</t>
    <phoneticPr fontId="6"/>
  </si>
  <si>
    <t>Broker</t>
  </si>
  <si>
    <t>Name of contact person</t>
  </si>
  <si>
    <t>Phone Number</t>
  </si>
  <si>
    <t>Email address</t>
  </si>
  <si>
    <t>Account ID</t>
  </si>
  <si>
    <t>Broker 2</t>
    <phoneticPr fontId="6"/>
  </si>
  <si>
    <t>Broker 6</t>
    <phoneticPr fontId="6"/>
  </si>
  <si>
    <t>Broker 3</t>
    <phoneticPr fontId="6"/>
  </si>
  <si>
    <t>Broker 7</t>
    <phoneticPr fontId="6"/>
  </si>
  <si>
    <t>Broker 4</t>
    <phoneticPr fontId="6"/>
  </si>
  <si>
    <t>Broker 8</t>
    <phoneticPr fontId="6"/>
  </si>
  <si>
    <t>Geneva Ireland Financial Trading Limited</t>
    <phoneticPr fontId="6"/>
  </si>
  <si>
    <t>PDT Partners, LLC</t>
    <phoneticPr fontId="6"/>
  </si>
  <si>
    <t>Goldman Sachs (Asia) L.L.C.</t>
    <phoneticPr fontId="6"/>
  </si>
  <si>
    <t>AIM Algorithmic Trading Singapore Pte. Ltd.</t>
    <phoneticPr fontId="6"/>
  </si>
  <si>
    <t>AlphaGrep Pte.Ltd.</t>
    <phoneticPr fontId="6"/>
  </si>
  <si>
    <t>AP Capital Management (Hong Kong) Limited</t>
    <phoneticPr fontId="6"/>
  </si>
  <si>
    <t>Ark International Group Pty Ltd.</t>
    <phoneticPr fontId="6"/>
  </si>
  <si>
    <t>ATLANTIC TRADING LONDON LIMITED</t>
    <phoneticPr fontId="6"/>
  </si>
  <si>
    <t>Barak Capital G.T. Ltd.</t>
    <phoneticPr fontId="6"/>
  </si>
  <si>
    <t>Coral Reef Technologies Limited</t>
    <phoneticPr fontId="6"/>
  </si>
  <si>
    <t>Phone Number</t>
    <phoneticPr fontId="6"/>
  </si>
  <si>
    <t>委託</t>
    <rPh sb="0" eb="2">
      <t>イタク</t>
    </rPh>
    <phoneticPr fontId="26"/>
  </si>
  <si>
    <t>Stg登録_申込日付</t>
    <rPh sb="3" eb="5">
      <t>トウロク</t>
    </rPh>
    <rPh sb="9" eb="10">
      <t>ツケ</t>
    </rPh>
    <phoneticPr fontId="26"/>
  </si>
  <si>
    <t>本番登録_申込日</t>
    <rPh sb="0" eb="2">
      <t>ホンバン</t>
    </rPh>
    <phoneticPr fontId="26"/>
  </si>
  <si>
    <t>代表者_疑似代表者F</t>
    <phoneticPr fontId="26"/>
  </si>
  <si>
    <t>代表者_ユーザ種別</t>
    <rPh sb="7" eb="9">
      <t>シュベツ</t>
    </rPh>
    <phoneticPr fontId="26"/>
  </si>
  <si>
    <t>代表者_自己／委託</t>
    <phoneticPr fontId="26"/>
  </si>
  <si>
    <t>代表者_組織名</t>
    <rPh sb="4" eb="6">
      <t>ソシキ</t>
    </rPh>
    <phoneticPr fontId="26"/>
  </si>
  <si>
    <t>代表者_コード</t>
  </si>
  <si>
    <t>代表者_所属名</t>
  </si>
  <si>
    <t>代表者_氏名</t>
  </si>
  <si>
    <t>代表者_電話番号</t>
  </si>
  <si>
    <t>代表者_e-mail</t>
  </si>
  <si>
    <t>ユーザ登録_疑似口座F</t>
    <rPh sb="6" eb="8">
      <t>ギジ</t>
    </rPh>
    <rPh sb="8" eb="10">
      <t>コウザ</t>
    </rPh>
    <phoneticPr fontId="26"/>
  </si>
  <si>
    <t>利用証券会社_自己／委託</t>
    <phoneticPr fontId="26"/>
  </si>
  <si>
    <t>利用証券会社_組織名</t>
    <rPh sb="7" eb="9">
      <t>ソシキ</t>
    </rPh>
    <phoneticPr fontId="26"/>
  </si>
  <si>
    <t>利用証券会社_コード</t>
    <phoneticPr fontId="6"/>
  </si>
  <si>
    <t>利用証券会社_部署名</t>
  </si>
  <si>
    <t>利用証券会社_担当者名</t>
  </si>
  <si>
    <t>利用証券会社_電話番号</t>
  </si>
  <si>
    <t>利用証券会社_e-mail</t>
  </si>
  <si>
    <t>利用証券会社_口座名</t>
  </si>
  <si>
    <t>利用証券会社_組織ID</t>
    <phoneticPr fontId="6"/>
  </si>
  <si>
    <t>利用証券会社_口座ID（CQR用）</t>
    <rPh sb="15" eb="16">
      <t>ヨウ</t>
    </rPh>
    <phoneticPr fontId="26"/>
  </si>
  <si>
    <t>代表者_利用ベンダ/サービス</t>
    <phoneticPr fontId="6"/>
  </si>
  <si>
    <t>Flow Traders B.V.</t>
    <phoneticPr fontId="6"/>
  </si>
  <si>
    <t>v20251110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</si>
</sst>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09]mmmm\ d\,\ yyyy;@"/>
    <numFmt numFmtId="178" formatCode="yyyy&quot;/&quot;mm&quot;/&quot;dd"/>
  </numFmts>
  <fonts count="4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0.5"/>
      <color rgb="FF808080"/>
      <name val="Meiryo UI"/>
      <family val="3"/>
      <charset val="128"/>
    </font>
    <font>
      <sz val="9"/>
      <name val="Meiryo UI"/>
      <family val="3"/>
      <charset val="128"/>
    </font>
    <font>
      <u/>
      <sz val="9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.2"/>
      <color rgb="FF333333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sz val="10.5"/>
      <color rgb="FF969696"/>
      <name val="Meiryo UI"/>
      <family val="3"/>
      <charset val="128"/>
    </font>
    <font>
      <sz val="9"/>
      <color rgb="FF8E8E8E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9"/>
      <color theme="10"/>
      <name val="Meiryo UI"/>
      <family val="3"/>
      <charset val="128"/>
    </font>
    <font>
      <i/>
      <sz val="11"/>
      <name val="Meiryo UI"/>
      <family val="3"/>
      <charset val="128"/>
    </font>
    <font>
      <i/>
      <sz val="11"/>
      <color rgb="FF00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1"/>
      <color theme="1"/>
      <name val="ＭＳ Ｐゴシック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24" fillId="0" borderId="0"/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04">
    <xf numFmtId="0" fontId="0" fillId="0" borderId="0" xfId="0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7" fillId="0" borderId="0" xfId="0" quotePrefix="1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0" fillId="0" borderId="0" xfId="1" applyFont="1" applyFill="1" applyAlignme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9" fillId="0" borderId="0" xfId="1" applyFont="1" applyAlignment="1">
      <alignment vertical="top" wrapText="1"/>
    </xf>
    <xf numFmtId="0" fontId="20" fillId="0" borderId="0" xfId="1" applyFont="1" applyAlignment="1">
      <alignment vertical="top" wrapText="1"/>
    </xf>
    <xf numFmtId="0" fontId="16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5" fillId="0" borderId="8" xfId="2" applyFont="1" applyBorder="1" applyAlignment="1">
      <alignment horizontal="left" vertical="top" wrapText="1"/>
    </xf>
    <xf numFmtId="0" fontId="25" fillId="0" borderId="9" xfId="2" applyFont="1" applyBorder="1" applyAlignment="1">
      <alignment horizontal="left" vertical="top" wrapText="1"/>
    </xf>
    <xf numFmtId="0" fontId="25" fillId="0" borderId="10" xfId="2" applyFont="1" applyBorder="1" applyAlignment="1">
      <alignment horizontal="left" vertical="top" wrapText="1"/>
    </xf>
    <xf numFmtId="0" fontId="24" fillId="0" borderId="0" xfId="2" applyAlignment="1">
      <alignment vertical="center"/>
    </xf>
    <xf numFmtId="0" fontId="0" fillId="0" borderId="0" xfId="0" applyAlignment="1">
      <alignment vertical="center"/>
    </xf>
    <xf numFmtId="0" fontId="25" fillId="0" borderId="12" xfId="2" applyFont="1" applyBorder="1" applyAlignment="1">
      <alignment horizontal="left" vertical="top" wrapText="1"/>
    </xf>
    <xf numFmtId="0" fontId="25" fillId="0" borderId="14" xfId="2" applyFont="1" applyBorder="1" applyAlignment="1">
      <alignment horizontal="left" vertical="top" wrapText="1"/>
    </xf>
    <xf numFmtId="0" fontId="27" fillId="0" borderId="11" xfId="2" applyFont="1" applyBorder="1" applyAlignment="1">
      <alignment horizontal="left" vertical="center"/>
    </xf>
    <xf numFmtId="0" fontId="24" fillId="0" borderId="0" xfId="2" applyAlignment="1">
      <alignment horizontal="left" vertical="center"/>
    </xf>
    <xf numFmtId="0" fontId="27" fillId="0" borderId="13" xfId="2" applyFont="1" applyBorder="1" applyAlignment="1">
      <alignment horizontal="left" vertical="center"/>
    </xf>
    <xf numFmtId="0" fontId="27" fillId="0" borderId="14" xfId="2" applyFont="1" applyBorder="1" applyAlignment="1">
      <alignment horizontal="left" vertical="center"/>
    </xf>
    <xf numFmtId="14" fontId="27" fillId="0" borderId="14" xfId="2" applyNumberFormat="1" applyFont="1" applyBorder="1" applyAlignment="1">
      <alignment horizontal="left" vertical="center"/>
    </xf>
    <xf numFmtId="176" fontId="5" fillId="0" borderId="0" xfId="3" applyNumberFormat="1">
      <alignment vertical="center"/>
    </xf>
    <xf numFmtId="176" fontId="5" fillId="0" borderId="0" xfId="3" applyNumberFormat="1" applyAlignment="1"/>
    <xf numFmtId="0" fontId="5" fillId="0" borderId="0" xfId="3">
      <alignment vertical="center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2" fillId="4" borderId="18" xfId="0" applyFont="1" applyFill="1" applyBorder="1"/>
    <xf numFmtId="0" fontId="12" fillId="4" borderId="3" xfId="0" applyFont="1" applyFill="1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0" fillId="0" borderId="0" xfId="1" applyFont="1" applyBorder="1" applyAlignment="1">
      <alignment vertical="top" wrapText="1"/>
    </xf>
    <xf numFmtId="0" fontId="23" fillId="0" borderId="0" xfId="0" applyFont="1"/>
    <xf numFmtId="0" fontId="16" fillId="0" borderId="0" xfId="0" applyFont="1"/>
    <xf numFmtId="0" fontId="31" fillId="0" borderId="0" xfId="1" applyFont="1" applyAlignment="1">
      <alignment horizontal="left" vertical="top" wrapText="1"/>
    </xf>
    <xf numFmtId="0" fontId="11" fillId="0" borderId="0" xfId="0" applyFont="1"/>
    <xf numFmtId="0" fontId="33" fillId="0" borderId="0" xfId="1" applyFont="1" applyAlignment="1">
      <alignment vertical="top" wrapText="1"/>
    </xf>
    <xf numFmtId="0" fontId="27" fillId="0" borderId="11" xfId="2" applyFont="1" applyBorder="1" applyAlignment="1">
      <alignment vertical="center"/>
    </xf>
    <xf numFmtId="0" fontId="36" fillId="0" borderId="19" xfId="4" applyFont="1" applyBorder="1" applyAlignment="1">
      <alignment horizontal="center" vertical="center" wrapText="1"/>
    </xf>
    <xf numFmtId="0" fontId="25" fillId="0" borderId="15" xfId="2" applyFont="1" applyBorder="1" applyAlignment="1">
      <alignment horizontal="left" vertical="top" wrapText="1"/>
    </xf>
    <xf numFmtId="176" fontId="3" fillId="0" borderId="0" xfId="3" applyNumberFormat="1" applyFont="1">
      <alignment vertical="center"/>
    </xf>
    <xf numFmtId="176" fontId="3" fillId="5" borderId="0" xfId="3" applyNumberFormat="1" applyFont="1" applyFill="1">
      <alignment vertical="center"/>
    </xf>
    <xf numFmtId="0" fontId="25" fillId="0" borderId="0" xfId="2" applyFont="1" applyBorder="1" applyAlignment="1">
      <alignment horizontal="left" vertical="top" wrapText="1"/>
    </xf>
    <xf numFmtId="14" fontId="25" fillId="0" borderId="0" xfId="2" applyNumberFormat="1" applyFont="1" applyBorder="1" applyAlignment="1">
      <alignment horizontal="left" vertical="top" wrapText="1"/>
    </xf>
    <xf numFmtId="0" fontId="27" fillId="0" borderId="0" xfId="2" applyFont="1" applyBorder="1" applyAlignment="1">
      <alignment horizontal="left" vertical="center"/>
    </xf>
    <xf numFmtId="14" fontId="27" fillId="0" borderId="0" xfId="2" applyNumberFormat="1" applyFont="1" applyBorder="1" applyAlignment="1">
      <alignment horizontal="left" vertical="center"/>
    </xf>
    <xf numFmtId="0" fontId="24" fillId="0" borderId="0" xfId="2" applyBorder="1" applyAlignment="1">
      <alignment vertical="center"/>
    </xf>
    <xf numFmtId="0" fontId="24" fillId="0" borderId="14" xfId="2" applyBorder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/>
    <xf numFmtId="0" fontId="36" fillId="0" borderId="19" xfId="5" applyFont="1" applyBorder="1" applyAlignment="1">
      <alignment horizontal="center" vertical="center" wrapText="1"/>
    </xf>
    <xf numFmtId="176" fontId="2" fillId="0" borderId="0" xfId="5" applyNumberFormat="1">
      <alignment vertical="center"/>
    </xf>
    <xf numFmtId="0" fontId="2" fillId="0" borderId="0" xfId="5">
      <alignment vertical="center"/>
    </xf>
    <xf numFmtId="0" fontId="40" fillId="0" borderId="19" xfId="5" applyFont="1" applyBorder="1">
      <alignment vertical="center"/>
    </xf>
    <xf numFmtId="0" fontId="2" fillId="0" borderId="19" xfId="5" applyBorder="1">
      <alignment vertical="center"/>
    </xf>
    <xf numFmtId="0" fontId="9" fillId="0" borderId="3" xfId="0" applyFont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20" fillId="0" borderId="0" xfId="1" applyFont="1"/>
    <xf numFmtId="0" fontId="20" fillId="0" borderId="0" xfId="1" applyFont="1" applyAlignment="1">
      <alignment horizontal="left" vertical="top" wrapText="1"/>
    </xf>
    <xf numFmtId="176" fontId="25" fillId="0" borderId="9" xfId="2" applyNumberFormat="1" applyFont="1" applyBorder="1" applyAlignment="1">
      <alignment horizontal="left" vertical="top" wrapText="1"/>
    </xf>
    <xf numFmtId="176" fontId="24" fillId="0" borderId="0" xfId="2" applyNumberFormat="1" applyAlignment="1">
      <alignment vertical="center"/>
    </xf>
    <xf numFmtId="49" fontId="25" fillId="0" borderId="0" xfId="2" applyNumberFormat="1" applyFont="1" applyBorder="1" applyAlignment="1">
      <alignment horizontal="left" vertical="top" wrapText="1"/>
    </xf>
    <xf numFmtId="49" fontId="25" fillId="0" borderId="14" xfId="2" applyNumberFormat="1" applyFont="1" applyBorder="1" applyAlignment="1">
      <alignment horizontal="left" vertical="top" wrapText="1"/>
    </xf>
    <xf numFmtId="49" fontId="24" fillId="0" borderId="0" xfId="2" applyNumberFormat="1" applyAlignment="1">
      <alignment vertical="center"/>
    </xf>
    <xf numFmtId="176" fontId="1" fillId="0" borderId="0" xfId="3" applyNumberFormat="1" applyFont="1">
      <alignment vertical="center"/>
    </xf>
    <xf numFmtId="0" fontId="27" fillId="6" borderId="20" xfId="2" applyFont="1" applyFill="1" applyBorder="1" applyAlignment="1">
      <alignment horizontal="left" vertical="center"/>
    </xf>
    <xf numFmtId="0" fontId="25" fillId="6" borderId="21" xfId="2" applyFont="1" applyFill="1" applyBorder="1" applyAlignment="1">
      <alignment horizontal="left" vertical="center" wrapText="1"/>
    </xf>
    <xf numFmtId="14" fontId="25" fillId="6" borderId="21" xfId="2" applyNumberFormat="1" applyFont="1" applyFill="1" applyBorder="1" applyAlignment="1">
      <alignment horizontal="left" vertical="center" wrapText="1"/>
    </xf>
    <xf numFmtId="0" fontId="25" fillId="6" borderId="21" xfId="0" applyFont="1" applyFill="1" applyBorder="1" applyAlignment="1">
      <alignment horizontal="left" vertical="center" wrapText="1"/>
    </xf>
    <xf numFmtId="0" fontId="27" fillId="6" borderId="21" xfId="2" applyFont="1" applyFill="1" applyBorder="1" applyAlignment="1">
      <alignment horizontal="left" vertical="center"/>
    </xf>
    <xf numFmtId="0" fontId="25" fillId="6" borderId="22" xfId="0" applyFont="1" applyFill="1" applyBorder="1" applyAlignment="1">
      <alignment horizontal="left" vertical="center" wrapText="1"/>
    </xf>
    <xf numFmtId="14" fontId="27" fillId="6" borderId="21" xfId="2" applyNumberFormat="1" applyFont="1" applyFill="1" applyBorder="1" applyAlignment="1">
      <alignment horizontal="left" vertical="center"/>
    </xf>
    <xf numFmtId="0" fontId="27" fillId="7" borderId="20" xfId="2" applyFont="1" applyFill="1" applyBorder="1" applyAlignment="1">
      <alignment horizontal="left" vertical="center"/>
    </xf>
    <xf numFmtId="0" fontId="27" fillId="7" borderId="21" xfId="2" applyFont="1" applyFill="1" applyBorder="1" applyAlignment="1">
      <alignment horizontal="left" vertical="center"/>
    </xf>
    <xf numFmtId="14" fontId="27" fillId="7" borderId="21" xfId="2" applyNumberFormat="1" applyFont="1" applyFill="1" applyBorder="1" applyAlignment="1">
      <alignment horizontal="left" vertical="center"/>
    </xf>
    <xf numFmtId="0" fontId="35" fillId="7" borderId="21" xfId="2" applyFont="1" applyFill="1" applyBorder="1" applyAlignment="1">
      <alignment horizontal="left" vertical="center"/>
    </xf>
    <xf numFmtId="0" fontId="35" fillId="7" borderId="22" xfId="0" applyFont="1" applyFill="1" applyBorder="1" applyAlignment="1">
      <alignment horizontal="left" vertical="center" wrapText="1"/>
    </xf>
    <xf numFmtId="0" fontId="35" fillId="7" borderId="23" xfId="2" applyFont="1" applyFill="1" applyBorder="1" applyAlignment="1">
      <alignment horizontal="left" vertical="center"/>
    </xf>
    <xf numFmtId="0" fontId="35" fillId="7" borderId="24" xfId="2" applyFont="1" applyFill="1" applyBorder="1" applyAlignment="1">
      <alignment horizontal="left" vertical="center"/>
    </xf>
    <xf numFmtId="0" fontId="27" fillId="7" borderId="25" xfId="2" applyFont="1" applyFill="1" applyBorder="1" applyAlignment="1">
      <alignment horizontal="left" vertical="center"/>
    </xf>
    <xf numFmtId="0" fontId="27" fillId="7" borderId="26" xfId="2" applyFont="1" applyFill="1" applyBorder="1" applyAlignment="1">
      <alignment horizontal="left" vertical="center"/>
    </xf>
    <xf numFmtId="14" fontId="27" fillId="7" borderId="26" xfId="2" applyNumberFormat="1" applyFont="1" applyFill="1" applyBorder="1" applyAlignment="1">
      <alignment horizontal="left" vertical="center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14" fontId="25" fillId="0" borderId="28" xfId="0" applyNumberFormat="1" applyFont="1" applyBorder="1" applyAlignment="1">
      <alignment horizontal="left" vertical="top" wrapText="1"/>
    </xf>
    <xf numFmtId="49" fontId="25" fillId="0" borderId="28" xfId="0" applyNumberFormat="1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35" fillId="0" borderId="0" xfId="0" applyFont="1" applyAlignment="1">
      <alignment vertical="center"/>
    </xf>
    <xf numFmtId="49" fontId="25" fillId="6" borderId="21" xfId="2" applyNumberFormat="1" applyFont="1" applyFill="1" applyBorder="1" applyAlignment="1">
      <alignment horizontal="left" vertical="center" wrapText="1"/>
    </xf>
    <xf numFmtId="0" fontId="46" fillId="0" borderId="0" xfId="0" applyFont="1"/>
    <xf numFmtId="0" fontId="45" fillId="0" borderId="0" xfId="0" applyFont="1" applyAlignment="1">
      <alignment horizontal="left" vertical="center"/>
    </xf>
    <xf numFmtId="0" fontId="43" fillId="0" borderId="0" xfId="2" applyFont="1" applyAlignment="1">
      <alignment horizontal="left" vertical="center" wrapText="1"/>
    </xf>
    <xf numFmtId="0" fontId="47" fillId="0" borderId="0" xfId="2" applyFont="1" applyAlignment="1">
      <alignment horizontal="left" vertical="center"/>
    </xf>
    <xf numFmtId="0" fontId="43" fillId="0" borderId="0" xfId="2" applyFont="1" applyAlignment="1">
      <alignment horizontal="left" vertical="top" wrapText="1"/>
    </xf>
    <xf numFmtId="178" fontId="44" fillId="0" borderId="0" xfId="2" applyNumberFormat="1" applyFont="1" applyAlignment="1">
      <alignment vertical="center"/>
    </xf>
    <xf numFmtId="0" fontId="48" fillId="0" borderId="0" xfId="2" applyFont="1" applyAlignment="1">
      <alignment vertical="center"/>
    </xf>
    <xf numFmtId="0" fontId="25" fillId="0" borderId="28" xfId="0" applyNumberFormat="1" applyFont="1" applyBorder="1" applyAlignment="1">
      <alignment horizontal="left" vertical="top" wrapText="1"/>
    </xf>
    <xf numFmtId="0" fontId="46" fillId="0" borderId="0" xfId="0" applyNumberFormat="1" applyFont="1"/>
    <xf numFmtId="176" fontId="25" fillId="0" borderId="28" xfId="0" applyNumberFormat="1" applyFont="1" applyBorder="1" applyAlignment="1">
      <alignment horizontal="left" vertical="top" wrapText="1"/>
    </xf>
    <xf numFmtId="176" fontId="25" fillId="6" borderId="21" xfId="0" applyNumberFormat="1" applyFont="1" applyFill="1" applyBorder="1" applyAlignment="1">
      <alignment horizontal="left" vertical="center" wrapText="1"/>
    </xf>
    <xf numFmtId="176" fontId="46" fillId="0" borderId="0" xfId="0" applyNumberFormat="1" applyFont="1"/>
    <xf numFmtId="176" fontId="27" fillId="6" borderId="21" xfId="2" applyNumberFormat="1" applyFont="1" applyFill="1" applyBorder="1" applyAlignment="1">
      <alignment horizontal="left" vertical="center"/>
    </xf>
    <xf numFmtId="176" fontId="35" fillId="7" borderId="21" xfId="2" applyNumberFormat="1" applyFont="1" applyFill="1" applyBorder="1" applyAlignment="1">
      <alignment horizontal="left" vertical="center"/>
    </xf>
    <xf numFmtId="0" fontId="25" fillId="6" borderId="21" xfId="0" applyNumberFormat="1" applyFont="1" applyFill="1" applyBorder="1" applyAlignment="1">
      <alignment horizontal="left" vertical="center" wrapText="1"/>
    </xf>
    <xf numFmtId="0" fontId="27" fillId="6" borderId="21" xfId="2" applyNumberFormat="1" applyFont="1" applyFill="1" applyBorder="1" applyAlignment="1">
      <alignment horizontal="left" vertical="center"/>
    </xf>
    <xf numFmtId="0" fontId="35" fillId="7" borderId="21" xfId="2" applyNumberFormat="1" applyFont="1" applyFill="1" applyBorder="1" applyAlignment="1">
      <alignment horizontal="left" vertical="center"/>
    </xf>
    <xf numFmtId="0" fontId="27" fillId="7" borderId="30" xfId="2" applyFont="1" applyFill="1" applyBorder="1" applyAlignment="1">
      <alignment horizontal="left" vertical="center"/>
    </xf>
    <xf numFmtId="0" fontId="27" fillId="6" borderId="30" xfId="2" applyFont="1" applyFill="1" applyBorder="1" applyAlignment="1">
      <alignment horizontal="left" vertical="center"/>
    </xf>
    <xf numFmtId="0" fontId="35" fillId="7" borderId="30" xfId="2" applyNumberFormat="1" applyFont="1" applyFill="1" applyBorder="1" applyAlignment="1">
      <alignment horizontal="left" vertical="center"/>
    </xf>
    <xf numFmtId="176" fontId="35" fillId="7" borderId="30" xfId="2" applyNumberFormat="1" applyFont="1" applyFill="1" applyBorder="1" applyAlignment="1">
      <alignment horizontal="left" vertical="center"/>
    </xf>
    <xf numFmtId="0" fontId="35" fillId="7" borderId="31" xfId="2" applyFont="1" applyFill="1" applyBorder="1" applyAlignment="1">
      <alignment horizontal="left" vertical="center"/>
    </xf>
    <xf numFmtId="0" fontId="35" fillId="7" borderId="32" xfId="2" applyFont="1" applyFill="1" applyBorder="1" applyAlignment="1">
      <alignment horizontal="left" vertical="center"/>
    </xf>
    <xf numFmtId="0" fontId="35" fillId="7" borderId="30" xfId="2" applyFont="1" applyFill="1" applyBorder="1" applyAlignment="1">
      <alignment horizontal="left" vertical="center"/>
    </xf>
    <xf numFmtId="0" fontId="35" fillId="7" borderId="33" xfId="0" applyFont="1" applyFill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top" wrapText="1"/>
    </xf>
    <xf numFmtId="0" fontId="32" fillId="0" borderId="0" xfId="0" applyFont="1" applyAlignment="1">
      <alignment horizontal="left" vertical="center"/>
    </xf>
    <xf numFmtId="49" fontId="3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49" fontId="34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2" borderId="7" xfId="0" applyNumberFormat="1" applyFont="1" applyFill="1" applyBorder="1" applyAlignment="1" applyProtection="1">
      <alignment horizontal="center" vertical="center"/>
      <protection locked="0"/>
    </xf>
    <xf numFmtId="49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34" fillId="2" borderId="7" xfId="0" applyNumberFormat="1" applyFont="1" applyFill="1" applyBorder="1" applyAlignment="1" applyProtection="1">
      <alignment horizontal="center" vertical="center"/>
      <protection locked="0"/>
    </xf>
    <xf numFmtId="49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2" borderId="7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8" fillId="2" borderId="7" xfId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 wrapText="1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2" borderId="1" xfId="1" applyNumberForma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177" fontId="9" fillId="2" borderId="0" xfId="0" applyNumberFormat="1" applyFont="1" applyFill="1" applyAlignment="1" applyProtection="1">
      <alignment horizontal="center"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0" xfId="1" applyFill="1" applyAlignment="1" applyProtection="1">
      <alignment horizontal="left" vertical="center" shrinkToFit="1"/>
      <protection locked="0"/>
    </xf>
    <xf numFmtId="49" fontId="9" fillId="2" borderId="0" xfId="0" quotePrefix="1" applyNumberFormat="1" applyFont="1" applyFill="1" applyAlignment="1" applyProtection="1">
      <alignment horizontal="left" vertical="center" shrinkToFit="1"/>
      <protection locked="0"/>
    </xf>
    <xf numFmtId="49" fontId="9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2" xfId="2" xr:uid="{9FCC616E-E022-489C-B135-CD107EF51113}"/>
    <cellStyle name="標準 3" xfId="3" xr:uid="{E4BA4CCD-A06C-471E-8D17-56FF58159440}"/>
    <cellStyle name="標準 3 2" xfId="4" xr:uid="{0364247A-F3DA-45A0-B107-0A0CB0430529}"/>
    <cellStyle name="標準 3 3" xfId="5" xr:uid="{91B5686A-22AF-45C0-B0CF-497A1F887B22}"/>
  </cellStyles>
  <dxfs count="28"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8E8E8E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CheckBox" fmlaLink="$AP$31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3229</xdr:colOff>
      <xdr:row>0</xdr:row>
      <xdr:rowOff>1373</xdr:rowOff>
    </xdr:from>
    <xdr:to>
      <xdr:col>4</xdr:col>
      <xdr:colOff>114300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29" y="1373"/>
          <a:ext cx="8730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DT-11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180975</xdr:colOff>
      <xdr:row>0</xdr:row>
      <xdr:rowOff>38100</xdr:rowOff>
    </xdr:from>
    <xdr:to>
      <xdr:col>37</xdr:col>
      <xdr:colOff>153930</xdr:colOff>
      <xdr:row>2</xdr:row>
      <xdr:rowOff>127200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95975" y="38100"/>
          <a:ext cx="1306455" cy="4320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投資家機能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（証券自己／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MM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向け）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180975</xdr:colOff>
      <xdr:row>0</xdr:row>
      <xdr:rowOff>38099</xdr:rowOff>
    </xdr:from>
    <xdr:to>
      <xdr:col>37</xdr:col>
      <xdr:colOff>153930</xdr:colOff>
      <xdr:row>3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95975" y="38099"/>
          <a:ext cx="1306455" cy="60960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Investors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 direct</a:t>
          </a:r>
          <a:r>
            <a:rPr kumimoji="1" lang="en-US" altLang="ja-JP" sz="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connection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px-fs\jpx\@GMT-2025.11.04-15.00.02\01_&#12503;&#12525;&#12472;&#12455;&#12463;&#12488;&#20849;&#26377;&#12501;&#12449;&#12452;&#12523;\&#12304;IT&#38283;&#30330;&#26666;&#22770;&#12471;&#12473;&#12305;RFQ&#12503;&#12521;&#12483;&#12488;&#12501;&#12457;&#12540;&#12512;\600_&#12518;&#12540;&#12470;&#12540;&#38306;&#20418;\50_&#12450;&#12459;&#12454;&#12531;&#12488;&#30003;&#35531;&#31649;&#29702;\&#12501;&#12457;&#12540;&#12510;&#12483;&#12488;\&#26412;&#30058;&#12501;&#12457;&#12540;&#12510;&#12483;&#12488;\OEMS(EN)&#32232;&#38598;&#29992;\DT-11_en_CONNEQTOR%20User%20Registration%20Form&#26412;&#32025;.xlsx" TargetMode="External"/><Relationship Id="rId1" Type="http://schemas.openxmlformats.org/officeDocument/2006/relationships/externalLinkPath" Target="/@GMT-2025.11.04-15.00.02/01_&#12503;&#12525;&#12472;&#12455;&#12463;&#12488;&#20849;&#26377;&#12501;&#12449;&#12452;&#12523;/&#12304;IT&#38283;&#30330;&#26666;&#22770;&#12471;&#12473;&#12305;RFQ&#12503;&#12521;&#12483;&#12488;&#12501;&#12457;&#12540;&#12512;/600_&#12518;&#12540;&#12470;&#12540;&#38306;&#20418;/50_&#12450;&#12459;&#12454;&#12531;&#12488;&#30003;&#35531;&#31649;&#29702;/&#12501;&#12457;&#12540;&#12510;&#12483;&#12488;/&#26412;&#30058;&#12501;&#12457;&#12540;&#12510;&#12483;&#12488;/OEMS(EN)&#32232;&#38598;&#29992;/DT-11_en_CONNEQTOR%20User%20Registration%20Form&#2641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証券口座情報管理アプリ"/>
      <sheetName val="ユーザ管理アプリ"/>
      <sheetName val="ベンダー口座名対応表"/>
      <sheetName val="DT-11"/>
      <sheetName val="コードM"/>
      <sheetName val="機関コードM"/>
    </sheetNames>
    <sheetDataSet>
      <sheetData sheetId="0"/>
      <sheetData sheetId="1"/>
      <sheetData sheetId="2"/>
      <sheetData sheetId="3">
        <row r="99">
          <cell r="H99" t="str">
            <v>jeyj</v>
          </cell>
        </row>
        <row r="106">
          <cell r="H106" t="str">
            <v>wuw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jpx.co.jp/english/corporate/governance/security/personal-information/" TargetMode="External"/><Relationship Id="rId1" Type="http://schemas.openxmlformats.org/officeDocument/2006/relationships/hyperlink" Target="https://jpxsystem.com/doc/cq/doku.php?id=document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4.bin"/><Relationship Id="rId9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044A-7BDB-43FF-ACE9-9A878914925B}">
  <sheetPr codeName="Sheet3"/>
  <dimension ref="A1:AZ18"/>
  <sheetViews>
    <sheetView workbookViewId="0">
      <selection activeCell="M16" sqref="M16"/>
    </sheetView>
  </sheetViews>
  <sheetFormatPr defaultColWidth="23.625" defaultRowHeight="14.25" x14ac:dyDescent="0.15"/>
  <cols>
    <col min="1" max="1" width="8.5" style="35" customWidth="1"/>
    <col min="2" max="2" width="20.75" style="35" bestFit="1" customWidth="1"/>
    <col min="3" max="3" width="17.5" style="35" bestFit="1" customWidth="1"/>
    <col min="4" max="4" width="21.625" style="35" bestFit="1" customWidth="1"/>
    <col min="5" max="5" width="17.5" style="35" bestFit="1" customWidth="1"/>
    <col min="6" max="7" width="20.75" style="35" bestFit="1" customWidth="1"/>
    <col min="8" max="8" width="22.75" style="35" bestFit="1" customWidth="1"/>
    <col min="9" max="9" width="19.75" style="35" bestFit="1" customWidth="1"/>
    <col min="10" max="10" width="29.25" style="35" customWidth="1"/>
    <col min="11" max="11" width="17.5" style="35" bestFit="1" customWidth="1"/>
    <col min="12" max="12" width="22.875" style="35" bestFit="1" customWidth="1"/>
    <col min="13" max="13" width="19.75" style="35" bestFit="1" customWidth="1"/>
    <col min="14" max="14" width="17.75" style="35" bestFit="1" customWidth="1"/>
    <col min="15" max="15" width="21.875" style="88" customWidth="1"/>
    <col min="16" max="16" width="24.125" style="35" bestFit="1" customWidth="1"/>
    <col min="17" max="19" width="21.625" style="35" customWidth="1"/>
    <col min="20" max="20" width="23" style="35" bestFit="1" customWidth="1"/>
    <col min="21" max="21" width="13.75" style="35" bestFit="1" customWidth="1"/>
    <col min="22" max="22" width="13.25" style="35" bestFit="1" customWidth="1"/>
    <col min="23" max="24" width="33.75" style="35" customWidth="1"/>
    <col min="25" max="25" width="19.25" style="35" bestFit="1" customWidth="1"/>
    <col min="26" max="26" width="19.5" style="35" bestFit="1" customWidth="1"/>
    <col min="27" max="27" width="32.375" style="35" customWidth="1"/>
    <col min="28" max="28" width="31.25" style="35" customWidth="1"/>
    <col min="29" max="29" width="53.25" style="35" bestFit="1" customWidth="1"/>
    <col min="30" max="30" width="49.5" style="35" customWidth="1"/>
    <col min="31" max="31" width="22.625" style="35" bestFit="1" customWidth="1"/>
    <col min="32" max="32" width="43.75" style="35" customWidth="1"/>
    <col min="33" max="33" width="39.25" style="35" customWidth="1"/>
    <col min="34" max="34" width="20" style="35" bestFit="1" customWidth="1"/>
    <col min="35" max="35" width="18.75" style="35" bestFit="1" customWidth="1"/>
    <col min="36" max="36" width="15.75" style="35" bestFit="1" customWidth="1"/>
    <col min="37" max="37" width="18.75" style="35" bestFit="1" customWidth="1"/>
    <col min="38" max="38" width="15.125" style="35" bestFit="1" customWidth="1"/>
    <col min="39" max="39" width="17.875" style="35" bestFit="1" customWidth="1"/>
    <col min="40" max="40" width="14.5" style="35" bestFit="1" customWidth="1"/>
    <col min="41" max="41" width="13.75" style="35" bestFit="1" customWidth="1"/>
    <col min="42" max="42" width="14.875" style="35" bestFit="1" customWidth="1"/>
    <col min="43" max="43" width="15" style="35" bestFit="1" customWidth="1"/>
    <col min="44" max="44" width="21.5" style="35" customWidth="1"/>
    <col min="45" max="45" width="26.5" style="35" customWidth="1"/>
    <col min="46" max="46" width="25.5" style="35" customWidth="1"/>
    <col min="47" max="47" width="20.875" style="35" customWidth="1"/>
    <col min="48" max="49" width="26.375" style="35" customWidth="1"/>
    <col min="50" max="50" width="13.625" style="35" bestFit="1" customWidth="1"/>
    <col min="51" max="51" width="13.625" style="35" customWidth="1"/>
    <col min="52" max="52" width="14.625" style="35" bestFit="1" customWidth="1"/>
    <col min="53" max="16384" width="23.625" style="35"/>
  </cols>
  <sheetData>
    <row r="1" spans="1:52" ht="31.5" x14ac:dyDescent="0.15">
      <c r="A1" s="32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3" t="s">
        <v>13</v>
      </c>
      <c r="N1" s="33" t="s">
        <v>14</v>
      </c>
      <c r="O1" s="87" t="s">
        <v>15</v>
      </c>
      <c r="P1" s="33" t="s">
        <v>16</v>
      </c>
      <c r="Q1" s="33" t="s">
        <v>17</v>
      </c>
      <c r="R1" s="33" t="s">
        <v>18</v>
      </c>
      <c r="S1" s="33" t="s">
        <v>19</v>
      </c>
      <c r="T1" s="33" t="s">
        <v>20</v>
      </c>
      <c r="U1" s="33" t="s">
        <v>21</v>
      </c>
      <c r="V1" s="33" t="s">
        <v>22</v>
      </c>
      <c r="W1" s="33" t="s">
        <v>23</v>
      </c>
      <c r="X1" s="33" t="s">
        <v>24</v>
      </c>
      <c r="Y1" s="33" t="s">
        <v>25</v>
      </c>
      <c r="Z1" s="33" t="s">
        <v>26</v>
      </c>
      <c r="AA1" s="33" t="s">
        <v>27</v>
      </c>
      <c r="AB1" s="33" t="s">
        <v>28</v>
      </c>
      <c r="AC1" s="33" t="s">
        <v>29</v>
      </c>
      <c r="AD1" s="33" t="s">
        <v>30</v>
      </c>
      <c r="AE1" s="33" t="s">
        <v>31</v>
      </c>
      <c r="AF1" s="33" t="s">
        <v>32</v>
      </c>
      <c r="AG1" s="33" t="s">
        <v>33</v>
      </c>
      <c r="AH1" s="33" t="s">
        <v>34</v>
      </c>
      <c r="AI1" s="33" t="s">
        <v>35</v>
      </c>
      <c r="AJ1" s="33" t="s">
        <v>36</v>
      </c>
      <c r="AK1" s="33" t="s">
        <v>37</v>
      </c>
      <c r="AL1" s="33" t="s">
        <v>38</v>
      </c>
      <c r="AM1" s="33" t="s">
        <v>39</v>
      </c>
      <c r="AN1" s="33" t="s">
        <v>40</v>
      </c>
      <c r="AO1" s="33" t="s">
        <v>41</v>
      </c>
      <c r="AP1" s="33" t="s">
        <v>42</v>
      </c>
      <c r="AQ1" s="33" t="s">
        <v>43</v>
      </c>
      <c r="AR1" s="33" t="s">
        <v>44</v>
      </c>
      <c r="AS1" s="33" t="s">
        <v>45</v>
      </c>
      <c r="AT1" s="33" t="s">
        <v>46</v>
      </c>
      <c r="AU1" s="33" t="s">
        <v>47</v>
      </c>
      <c r="AV1" s="33" t="s">
        <v>48</v>
      </c>
      <c r="AW1" s="33" t="s">
        <v>49</v>
      </c>
      <c r="AX1" s="33" t="s">
        <v>50</v>
      </c>
      <c r="AY1" s="33" t="s">
        <v>51</v>
      </c>
      <c r="AZ1" s="34" t="s">
        <v>280</v>
      </c>
    </row>
    <row r="2" spans="1:52" s="40" customFormat="1" ht="20.25" customHeight="1" x14ac:dyDescent="0.15">
      <c r="A2" s="59" t="s">
        <v>0</v>
      </c>
      <c r="B2" s="64" t="s">
        <v>52</v>
      </c>
      <c r="C2" s="65">
        <f>'DT-11'!$X$5</f>
        <v>0</v>
      </c>
      <c r="D2" s="65"/>
      <c r="E2" s="64"/>
      <c r="F2" s="64"/>
      <c r="G2" s="64"/>
      <c r="H2" s="64" t="s">
        <v>53</v>
      </c>
      <c r="I2" s="64" t="str">
        <f>機関コードM!D4</f>
        <v/>
      </c>
      <c r="J2" s="64" t="str">
        <f>IF(B2="登録待ち", I2, "")</f>
        <v/>
      </c>
      <c r="K2" s="66" t="s">
        <v>1568</v>
      </c>
      <c r="L2" s="64" t="s">
        <v>54</v>
      </c>
      <c r="M2" s="64">
        <f>'DT-11'!J14</f>
        <v>0</v>
      </c>
      <c r="N2" s="64">
        <f>'DT-11'!$J$17</f>
        <v>0</v>
      </c>
      <c r="O2" s="89">
        <f>'DT-11'!$J$20</f>
        <v>0</v>
      </c>
      <c r="P2" s="64">
        <f>'DT-11'!$J$23</f>
        <v>0</v>
      </c>
      <c r="Q2" s="64" t="s">
        <v>55</v>
      </c>
      <c r="R2" s="64" t="s">
        <v>55</v>
      </c>
      <c r="S2" s="64"/>
      <c r="T2" s="66" t="str">
        <f>IF('DT-11'!M55&lt;&gt;"", SUBSTITUTE(SUBSTITUTE(SUBSTITUTE('DT-11'!AC55, "Administrator", "統括者"), "Trader", "取引担当者"), "Auditor", "監査担当者"), "")</f>
        <v/>
      </c>
      <c r="U2" s="66" t="str">
        <f>IF('DT-11'!M55&lt;&gt;"",'DT-11'!C55,"")</f>
        <v/>
      </c>
      <c r="V2" s="66" t="str">
        <f>IF('DT-11'!M55&lt;&gt;"",'DT-11'!H55,"")</f>
        <v/>
      </c>
      <c r="W2" s="66" t="str">
        <f>IF('DT-11'!M55&lt;&gt;"",'DT-11'!M55,"")</f>
        <v/>
      </c>
      <c r="X2" s="64" t="str">
        <f t="shared" ref="X2:X16" si="0">IF(COUNTIF(W:W,W2)&gt;1,"",W2)</f>
        <v/>
      </c>
      <c r="Y2" s="64"/>
      <c r="Z2" s="64" t="s">
        <v>56</v>
      </c>
      <c r="AA2" s="66" t="str">
        <f>ASC(IF('DT-11'!M55&lt;&gt;"",'DT-11'!U55,""))</f>
        <v/>
      </c>
      <c r="AB2" s="64" t="str">
        <f t="shared" ref="AB2:AB16" si="1">IF(LEFT(AA2,1)="0", "+81 " &amp; SUBSTITUTE(RIGHT(AA2,LEN(AA2)-1),"-",""),SUBSTITUTE(AA2,"-",""))</f>
        <v/>
      </c>
      <c r="AC2" s="64" t="s">
        <v>57</v>
      </c>
      <c r="AD2" s="64"/>
      <c r="AE2" s="64" t="s">
        <v>57</v>
      </c>
      <c r="AF2" s="64" t="s">
        <v>57</v>
      </c>
      <c r="AG2" s="64" t="s">
        <v>57</v>
      </c>
      <c r="AH2" s="64" t="s">
        <v>57</v>
      </c>
      <c r="AI2" s="64" t="s">
        <v>57</v>
      </c>
      <c r="AJ2" s="64" t="s">
        <v>57</v>
      </c>
      <c r="AK2" s="64" t="s">
        <v>57</v>
      </c>
      <c r="AL2" s="64" t="s">
        <v>57</v>
      </c>
      <c r="AM2" s="64" t="s">
        <v>57</v>
      </c>
      <c r="AN2" s="64" t="s">
        <v>57</v>
      </c>
      <c r="AO2" s="64" t="s">
        <v>57</v>
      </c>
      <c r="AP2" s="64" t="s">
        <v>57</v>
      </c>
      <c r="AQ2" s="64" t="s">
        <v>57</v>
      </c>
      <c r="AR2" s="64" t="s">
        <v>57</v>
      </c>
      <c r="AS2" s="64" t="s">
        <v>57</v>
      </c>
      <c r="AT2" s="64" t="s">
        <v>57</v>
      </c>
      <c r="AU2" s="64" t="s">
        <v>57</v>
      </c>
      <c r="AV2" s="64" t="s">
        <v>57</v>
      </c>
      <c r="AW2" s="64" t="s">
        <v>57</v>
      </c>
      <c r="AX2" s="64" t="s">
        <v>57</v>
      </c>
      <c r="AY2" s="64" t="s">
        <v>281</v>
      </c>
      <c r="AZ2" s="37">
        <f>'DT-11'!$T$40</f>
        <v>0</v>
      </c>
    </row>
    <row r="3" spans="1:52" s="40" customFormat="1" ht="20.25" customHeight="1" x14ac:dyDescent="0.15">
      <c r="A3" s="39" t="str">
        <f>IF('DT-11'!M56&lt;&gt;"",A2,"")</f>
        <v/>
      </c>
      <c r="B3" s="66" t="str">
        <f>IF('DT-11'!M56&lt;&gt;"",B2,"")</f>
        <v/>
      </c>
      <c r="C3" s="67" t="str">
        <f>IF('DT-11'!M56&lt;&gt;"",C2,"")</f>
        <v/>
      </c>
      <c r="D3" s="66"/>
      <c r="E3" s="66"/>
      <c r="F3" s="66"/>
      <c r="G3" s="66"/>
      <c r="H3" s="66" t="str">
        <f>IF('DT-11'!M56&lt;&gt;"",H2,"")</f>
        <v/>
      </c>
      <c r="I3" s="66" t="str">
        <f>IF('DT-11'!M56&lt;&gt;"",I2,"")</f>
        <v/>
      </c>
      <c r="J3" s="64" t="str">
        <f t="shared" ref="J3:J16" si="2">IF(B3="登録待ち", I3, "")</f>
        <v/>
      </c>
      <c r="K3" s="66" t="str">
        <f>IF('DT-11'!M56&lt;&gt;"",K2,"")</f>
        <v/>
      </c>
      <c r="L3" s="66" t="str">
        <f>IF('DT-11'!M56&lt;&gt;"",L2,"")</f>
        <v/>
      </c>
      <c r="M3" s="66" t="str">
        <f>IF('DT-11'!M56&lt;&gt;"",M2,"")</f>
        <v/>
      </c>
      <c r="N3" s="66" t="str">
        <f>IF('DT-11'!M56&lt;&gt;"",N2,"")</f>
        <v/>
      </c>
      <c r="O3" s="89" t="str">
        <f>IF('DT-11'!M56&lt;&gt;"",O2,"")</f>
        <v/>
      </c>
      <c r="P3" s="66" t="str">
        <f>IF('DT-11'!M56&lt;&gt;"",P2,"")</f>
        <v/>
      </c>
      <c r="Q3" s="66" t="str">
        <f>IF('DT-11'!M56&lt;&gt;"",Q2,"")</f>
        <v/>
      </c>
      <c r="R3" s="66" t="str">
        <f>IF('DT-11'!M56&lt;&gt;"",R2,"")</f>
        <v/>
      </c>
      <c r="S3" s="66"/>
      <c r="T3" s="66" t="str">
        <f>IF('DT-11'!M56&lt;&gt;"", SUBSTITUTE(SUBSTITUTE(SUBSTITUTE('DT-11'!AC56, "Administrator", "統括者"), "Trader", "取引担当者"), "Auditor", "監査担当者"), "")</f>
        <v/>
      </c>
      <c r="U3" s="66" t="str">
        <f>IF('DT-11'!M56&lt;&gt;"",'DT-11'!C56,"")</f>
        <v/>
      </c>
      <c r="V3" s="66" t="str">
        <f>IF('DT-11'!M56&lt;&gt;"",'DT-11'!H56,"")</f>
        <v/>
      </c>
      <c r="W3" s="66" t="str">
        <f>IF('DT-11'!M56&lt;&gt;"",'DT-11'!M56,"")</f>
        <v/>
      </c>
      <c r="X3" s="64" t="str">
        <f t="shared" si="0"/>
        <v/>
      </c>
      <c r="Y3" s="64"/>
      <c r="Z3" s="66" t="str">
        <f>IF('DT-11'!M56&lt;&gt;"",Z2,"")</f>
        <v/>
      </c>
      <c r="AA3" s="66" t="str">
        <f>ASC(IF('DT-11'!M56&lt;&gt;"",'DT-11'!U56,""))</f>
        <v/>
      </c>
      <c r="AB3" s="64" t="str">
        <f t="shared" si="1"/>
        <v/>
      </c>
      <c r="AC3" s="66" t="str">
        <f>IF('DT-11'!M56&lt;&gt;"",AC2,"")</f>
        <v/>
      </c>
      <c r="AD3" s="64"/>
      <c r="AE3" s="66" t="str">
        <f>IF('DT-11'!M56&lt;&gt;"",AE2,"")</f>
        <v/>
      </c>
      <c r="AF3" s="66" t="str">
        <f>IF('DT-11'!M56&lt;&gt;"",AF2,"")</f>
        <v/>
      </c>
      <c r="AG3" s="66" t="str">
        <f>IF('DT-11'!M56&lt;&gt;"",AG2,"")</f>
        <v/>
      </c>
      <c r="AH3" s="66" t="str">
        <f>IF('DT-11'!M56&lt;&gt;"",AH2,"")</f>
        <v/>
      </c>
      <c r="AI3" s="66" t="str">
        <f>IF('DT-11'!M56&lt;&gt;"",AI2,"")</f>
        <v/>
      </c>
      <c r="AJ3" s="66" t="str">
        <f>IF('DT-11'!M56&lt;&gt;"",AJ2,"")</f>
        <v/>
      </c>
      <c r="AK3" s="66" t="str">
        <f>IF('DT-11'!M56&lt;&gt;"",AK2,"")</f>
        <v/>
      </c>
      <c r="AL3" s="66" t="str">
        <f>IF('DT-11'!M56&lt;&gt;"",AL2,"")</f>
        <v/>
      </c>
      <c r="AM3" s="66" t="str">
        <f>IF('DT-11'!M56&lt;&gt;"",AM2,"")</f>
        <v/>
      </c>
      <c r="AN3" s="66" t="str">
        <f>IF('DT-11'!M56&lt;&gt;"",AN2,"")</f>
        <v/>
      </c>
      <c r="AO3" s="66" t="str">
        <f>IF('DT-11'!M56&lt;&gt;"",AO2,"")</f>
        <v/>
      </c>
      <c r="AP3" s="66" t="str">
        <f>IF('DT-11'!M56&lt;&gt;"",AP2,"")</f>
        <v/>
      </c>
      <c r="AQ3" s="66" t="str">
        <f>IF('DT-11'!M56&lt;&gt;"",AQ2,"")</f>
        <v/>
      </c>
      <c r="AR3" s="66" t="str">
        <f>IF('DT-11'!M56&lt;&gt;"",AR2,"")</f>
        <v/>
      </c>
      <c r="AS3" s="66" t="str">
        <f>IF('DT-11'!M56&lt;&gt;"",AS2,"")</f>
        <v/>
      </c>
      <c r="AT3" s="66" t="str">
        <f>IF('DT-11'!M56&lt;&gt;"",AT2,"")</f>
        <v/>
      </c>
      <c r="AU3" s="66" t="str">
        <f>IF('DT-11'!M56&lt;&gt;"",AU2,"")</f>
        <v/>
      </c>
      <c r="AV3" s="66" t="str">
        <f>IF('DT-11'!M56&lt;&gt;"",AV2,"")</f>
        <v/>
      </c>
      <c r="AW3" s="66" t="str">
        <f>IF('DT-11'!M56&lt;&gt;"",AW2,"")</f>
        <v/>
      </c>
      <c r="AX3" s="66" t="str">
        <f>IF('DT-11'!M56&lt;&gt;"",AX2,"")</f>
        <v/>
      </c>
      <c r="AY3" s="66" t="str">
        <f>IF('DT-11'!M56&lt;&gt;"",AY2,"")</f>
        <v/>
      </c>
      <c r="AZ3" s="37" t="str">
        <f>IF('DT-11'!C56&lt;&gt;"",AZ2,"")</f>
        <v/>
      </c>
    </row>
    <row r="4" spans="1:52" s="40" customFormat="1" ht="20.25" customHeight="1" x14ac:dyDescent="0.15">
      <c r="A4" s="39" t="str">
        <f>IF('DT-11'!M57&lt;&gt;"",A3,"")</f>
        <v/>
      </c>
      <c r="B4" s="66" t="str">
        <f>IF('DT-11'!M57&lt;&gt;"",B3,"")</f>
        <v/>
      </c>
      <c r="C4" s="67" t="str">
        <f>IF('DT-11'!M57&lt;&gt;"",C3,"")</f>
        <v/>
      </c>
      <c r="D4" s="66"/>
      <c r="E4" s="66"/>
      <c r="F4" s="66"/>
      <c r="G4" s="66"/>
      <c r="H4" s="66" t="str">
        <f>IF('DT-11'!M57&lt;&gt;"",H3,"")</f>
        <v/>
      </c>
      <c r="I4" s="66" t="str">
        <f>IF('DT-11'!M57&lt;&gt;"",I3,"")</f>
        <v/>
      </c>
      <c r="J4" s="64" t="str">
        <f t="shared" si="2"/>
        <v/>
      </c>
      <c r="K4" s="66" t="str">
        <f>IF('DT-11'!M57&lt;&gt;"",K3,"")</f>
        <v/>
      </c>
      <c r="L4" s="66" t="str">
        <f>IF('DT-11'!M57&lt;&gt;"",L3,"")</f>
        <v/>
      </c>
      <c r="M4" s="66" t="str">
        <f>IF('DT-11'!M57&lt;&gt;"",M3,"")</f>
        <v/>
      </c>
      <c r="N4" s="66" t="str">
        <f>IF('DT-11'!M57&lt;&gt;"",N3,"")</f>
        <v/>
      </c>
      <c r="O4" s="89" t="str">
        <f>IF('DT-11'!M57&lt;&gt;"",O3,"")</f>
        <v/>
      </c>
      <c r="P4" s="66" t="str">
        <f>IF('DT-11'!M57&lt;&gt;"",P3,"")</f>
        <v/>
      </c>
      <c r="Q4" s="66" t="str">
        <f>IF('DT-11'!M57&lt;&gt;"",Q3,"")</f>
        <v/>
      </c>
      <c r="R4" s="66" t="str">
        <f>IF('DT-11'!M57&lt;&gt;"",R3,"")</f>
        <v/>
      </c>
      <c r="S4" s="66"/>
      <c r="T4" s="66" t="str">
        <f>IF('DT-11'!M57&lt;&gt;"", SUBSTITUTE(SUBSTITUTE(SUBSTITUTE('DT-11'!AC57, "Administrator", "統括者"), "Trader", "取引担当者"), "Auditor", "監査担当者"), "")</f>
        <v/>
      </c>
      <c r="U4" s="66" t="str">
        <f>IF('DT-11'!M57&lt;&gt;"",'DT-11'!C57,"")</f>
        <v/>
      </c>
      <c r="V4" s="66" t="str">
        <f>IF('DT-11'!M57&lt;&gt;"",'DT-11'!H57,"")</f>
        <v/>
      </c>
      <c r="W4" s="66" t="str">
        <f>IF('DT-11'!M57&lt;&gt;"",'DT-11'!M57,"")</f>
        <v/>
      </c>
      <c r="X4" s="64" t="str">
        <f t="shared" si="0"/>
        <v/>
      </c>
      <c r="Y4" s="64"/>
      <c r="Z4" s="66" t="str">
        <f>IF('DT-11'!M57&lt;&gt;"",Z3,"")</f>
        <v/>
      </c>
      <c r="AA4" s="66" t="str">
        <f>ASC(IF('DT-11'!M57&lt;A1&gt;"",'DT-11'!U57,""))</f>
        <v/>
      </c>
      <c r="AB4" s="64" t="str">
        <f t="shared" si="1"/>
        <v/>
      </c>
      <c r="AC4" s="66" t="str">
        <f>IF('DT-11'!M57&lt;&gt;"",AC3,"")</f>
        <v/>
      </c>
      <c r="AD4" s="64"/>
      <c r="AE4" s="66" t="str">
        <f>IF('DT-11'!M57&lt;&gt;"",AE3,"")</f>
        <v/>
      </c>
      <c r="AF4" s="66" t="str">
        <f>IF('DT-11'!M57&lt;&gt;"",AF3,"")</f>
        <v/>
      </c>
      <c r="AG4" s="66" t="str">
        <f>IF('DT-11'!M57&lt;&gt;"",AG3,"")</f>
        <v/>
      </c>
      <c r="AH4" s="66" t="str">
        <f>IF('DT-11'!M57&lt;&gt;"",AH3,"")</f>
        <v/>
      </c>
      <c r="AI4" s="66" t="str">
        <f>IF('DT-11'!M57&lt;&gt;"",AI3,"")</f>
        <v/>
      </c>
      <c r="AJ4" s="66" t="str">
        <f>IF('DT-11'!M57&lt;&gt;"",AJ3,"")</f>
        <v/>
      </c>
      <c r="AK4" s="66" t="str">
        <f>IF('DT-11'!M57&lt;&gt;"",AK3,"")</f>
        <v/>
      </c>
      <c r="AL4" s="66" t="str">
        <f>IF('DT-11'!M57&lt;&gt;"",AL3,"")</f>
        <v/>
      </c>
      <c r="AM4" s="66" t="str">
        <f>IF('DT-11'!M57&lt;&gt;"",AM3,"")</f>
        <v/>
      </c>
      <c r="AN4" s="66" t="str">
        <f>IF('DT-11'!M57&lt;&gt;"",AN3,"")</f>
        <v/>
      </c>
      <c r="AO4" s="66" t="str">
        <f>IF('DT-11'!M57&lt;&gt;"",AO3,"")</f>
        <v/>
      </c>
      <c r="AP4" s="66" t="str">
        <f>IF('DT-11'!M57&lt;&gt;"",AP3,"")</f>
        <v/>
      </c>
      <c r="AQ4" s="66" t="str">
        <f>IF('DT-11'!M57&lt;&gt;"",AQ3,"")</f>
        <v/>
      </c>
      <c r="AR4" s="66" t="str">
        <f>IF('DT-11'!M57&lt;&gt;"",AR3,"")</f>
        <v/>
      </c>
      <c r="AS4" s="66" t="str">
        <f>IF('DT-11'!M57&lt;&gt;"",AS3,"")</f>
        <v/>
      </c>
      <c r="AT4" s="66" t="str">
        <f>IF('DT-11'!M57&lt;&gt;"",AT3,"")</f>
        <v/>
      </c>
      <c r="AU4" s="66" t="str">
        <f>IF('DT-11'!M57&lt;&gt;"",AU3,"")</f>
        <v/>
      </c>
      <c r="AV4" s="66" t="str">
        <f>IF('DT-11'!M57&lt;&gt;"",AV3,"")</f>
        <v/>
      </c>
      <c r="AW4" s="66" t="str">
        <f>IF('DT-11'!M57&lt;&gt;"",AW3,"")</f>
        <v/>
      </c>
      <c r="AX4" s="66" t="str">
        <f>IF('DT-11'!M57&lt;&gt;"",AX3,"")</f>
        <v/>
      </c>
      <c r="AY4" s="66" t="str">
        <f>IF('DT-11'!M57&lt;&gt;"",AY3,"")</f>
        <v/>
      </c>
      <c r="AZ4" s="37" t="str">
        <f>IF('DT-11'!C57&lt;&gt;"",AZ3,"")</f>
        <v/>
      </c>
    </row>
    <row r="5" spans="1:52" s="40" customFormat="1" ht="20.25" customHeight="1" x14ac:dyDescent="0.15">
      <c r="A5" s="39" t="str">
        <f>IF('DT-11'!M58&lt;&gt;"",A4,"")</f>
        <v/>
      </c>
      <c r="B5" s="66" t="str">
        <f>IF('DT-11'!M58&lt;&gt;"",B4,"")</f>
        <v/>
      </c>
      <c r="C5" s="67" t="str">
        <f>IF('DT-11'!M58&lt;&gt;"",C4,"")</f>
        <v/>
      </c>
      <c r="D5" s="66"/>
      <c r="E5" s="66"/>
      <c r="F5" s="66"/>
      <c r="G5" s="66"/>
      <c r="H5" s="66" t="str">
        <f>IF('DT-11'!M58&lt;&gt;"",H4,"")</f>
        <v/>
      </c>
      <c r="I5" s="66" t="str">
        <f>IF('DT-11'!M58&lt;&gt;"",I4,"")</f>
        <v/>
      </c>
      <c r="J5" s="64" t="str">
        <f t="shared" si="2"/>
        <v/>
      </c>
      <c r="K5" s="66" t="str">
        <f>IF('DT-11'!M58&lt;&gt;"",K4,"")</f>
        <v/>
      </c>
      <c r="L5" s="66" t="str">
        <f>IF('DT-11'!M58&lt;&gt;"",L4,"")</f>
        <v/>
      </c>
      <c r="M5" s="66" t="str">
        <f>IF('DT-11'!M58&lt;&gt;"",M4,"")</f>
        <v/>
      </c>
      <c r="N5" s="66" t="str">
        <f>IF('DT-11'!M58&lt;&gt;"",N4,"")</f>
        <v/>
      </c>
      <c r="O5" s="89" t="str">
        <f>IF('DT-11'!M58&lt;&gt;"",O4,"")</f>
        <v/>
      </c>
      <c r="P5" s="66" t="str">
        <f>IF('DT-11'!M58&lt;&gt;"",P4,"")</f>
        <v/>
      </c>
      <c r="Q5" s="66" t="str">
        <f>IF('DT-11'!M58&lt;&gt;"",Q4,"")</f>
        <v/>
      </c>
      <c r="R5" s="66" t="str">
        <f>IF('DT-11'!M58&lt;&gt;"",R4,"")</f>
        <v/>
      </c>
      <c r="S5" s="66"/>
      <c r="T5" s="66" t="str">
        <f>IF('DT-11'!M58&lt;&gt;"", SUBSTITUTE(SUBSTITUTE(SUBSTITUTE('DT-11'!AC58, "Administrator", "統括者"), "Trader", "取引担当者"), "Auditor", "監査担当者"), "")</f>
        <v/>
      </c>
      <c r="U5" s="66" t="str">
        <f>IF('DT-11'!M58&lt;&gt;"",'DT-11'!C58,"")</f>
        <v/>
      </c>
      <c r="V5" s="66" t="str">
        <f>IF('DT-11'!M58&lt;&gt;"",'DT-11'!H58,"")</f>
        <v/>
      </c>
      <c r="W5" s="66" t="str">
        <f>IF('DT-11'!M58&lt;&gt;"",'DT-11'!M58,"")</f>
        <v/>
      </c>
      <c r="X5" s="64" t="str">
        <f t="shared" si="0"/>
        <v/>
      </c>
      <c r="Y5" s="64"/>
      <c r="Z5" s="66" t="str">
        <f>IF('DT-11'!M58&lt;&gt;"",Z4,"")</f>
        <v/>
      </c>
      <c r="AA5" s="66" t="str">
        <f>ASC(IF('DT-11'!M58&lt;&gt;"",'DT-11'!U58,""))</f>
        <v/>
      </c>
      <c r="AB5" s="64" t="str">
        <f t="shared" si="1"/>
        <v/>
      </c>
      <c r="AC5" s="66" t="str">
        <f>IF('DT-11'!M58&lt;&gt;"",AC4,"")</f>
        <v/>
      </c>
      <c r="AD5" s="64"/>
      <c r="AE5" s="66" t="str">
        <f>IF('DT-11'!M58&lt;&gt;"",AE4,"")</f>
        <v/>
      </c>
      <c r="AF5" s="66" t="str">
        <f>IF('DT-11'!M58&lt;&gt;"",AF4,"")</f>
        <v/>
      </c>
      <c r="AG5" s="66" t="str">
        <f>IF('DT-11'!M58&lt;&gt;"",AG4,"")</f>
        <v/>
      </c>
      <c r="AH5" s="66" t="str">
        <f>IF('DT-11'!M58&lt;&gt;"",AH4,"")</f>
        <v/>
      </c>
      <c r="AI5" s="66" t="str">
        <f>IF('DT-11'!M58&lt;&gt;"",AI4,"")</f>
        <v/>
      </c>
      <c r="AJ5" s="66" t="str">
        <f>IF('DT-11'!M58&lt;&gt;"",AJ4,"")</f>
        <v/>
      </c>
      <c r="AK5" s="66" t="str">
        <f>IF('DT-11'!M58&lt;&gt;"",AK4,"")</f>
        <v/>
      </c>
      <c r="AL5" s="66" t="str">
        <f>IF('DT-11'!M58&lt;&gt;"",AL4,"")</f>
        <v/>
      </c>
      <c r="AM5" s="66" t="str">
        <f>IF('DT-11'!M58&lt;&gt;"",AM4,"")</f>
        <v/>
      </c>
      <c r="AN5" s="66" t="str">
        <f>IF('DT-11'!M58&lt;&gt;"",AN4,"")</f>
        <v/>
      </c>
      <c r="AO5" s="66" t="str">
        <f>IF('DT-11'!M58&lt;&gt;"",AO4,"")</f>
        <v/>
      </c>
      <c r="AP5" s="66" t="str">
        <f>IF('DT-11'!M58&lt;&gt;"",AP4,"")</f>
        <v/>
      </c>
      <c r="AQ5" s="66" t="str">
        <f>IF('DT-11'!M58&lt;&gt;"",AQ4,"")</f>
        <v/>
      </c>
      <c r="AR5" s="66" t="str">
        <f>IF('DT-11'!M58&lt;&gt;"",AR4,"")</f>
        <v/>
      </c>
      <c r="AS5" s="66" t="str">
        <f>IF('DT-11'!M58&lt;&gt;"",AS4,"")</f>
        <v/>
      </c>
      <c r="AT5" s="66" t="str">
        <f>IF('DT-11'!M58&lt;&gt;"",AT4,"")</f>
        <v/>
      </c>
      <c r="AU5" s="66" t="str">
        <f>IF('DT-11'!M58&lt;&gt;"",AU4,"")</f>
        <v/>
      </c>
      <c r="AV5" s="66" t="str">
        <f>IF('DT-11'!M58&lt;&gt;"",AV4,"")</f>
        <v/>
      </c>
      <c r="AW5" s="66" t="str">
        <f>IF('DT-11'!M58&lt;&gt;"",AW4,"")</f>
        <v/>
      </c>
      <c r="AX5" s="66" t="str">
        <f>IF('DT-11'!M58&lt;&gt;"",AX4,"")</f>
        <v/>
      </c>
      <c r="AY5" s="66" t="str">
        <f>IF('DT-11'!M58&lt;&gt;"",AY4,"")</f>
        <v/>
      </c>
      <c r="AZ5" s="37" t="str">
        <f>IF('DT-11'!C58&lt;&gt;"",AZ4,"")</f>
        <v/>
      </c>
    </row>
    <row r="6" spans="1:52" s="40" customFormat="1" ht="20.25" customHeight="1" x14ac:dyDescent="0.15">
      <c r="A6" s="39" t="str">
        <f>IF('DT-11'!M59&lt;&gt;"",A5,"")</f>
        <v/>
      </c>
      <c r="B6" s="66" t="str">
        <f>IF('DT-11'!M59&lt;&gt;"",B5,"")</f>
        <v/>
      </c>
      <c r="C6" s="67" t="str">
        <f>IF('DT-11'!M59&lt;&gt;"",C5,"")</f>
        <v/>
      </c>
      <c r="D6" s="66"/>
      <c r="E6" s="66"/>
      <c r="F6" s="66"/>
      <c r="G6" s="66"/>
      <c r="H6" s="66" t="str">
        <f>IF('DT-11'!M59&lt;&gt;"",H5,"")</f>
        <v/>
      </c>
      <c r="I6" s="66" t="str">
        <f>IF('DT-11'!M59&lt;&gt;"",I5,"")</f>
        <v/>
      </c>
      <c r="J6" s="64" t="str">
        <f t="shared" si="2"/>
        <v/>
      </c>
      <c r="K6" s="66" t="str">
        <f>IF('DT-11'!M59&lt;&gt;"",K5,"")</f>
        <v/>
      </c>
      <c r="L6" s="66" t="str">
        <f>IF('DT-11'!M59&lt;&gt;"",L5,"")</f>
        <v/>
      </c>
      <c r="M6" s="66" t="str">
        <f>IF('DT-11'!M59&lt;&gt;"",M5,"")</f>
        <v/>
      </c>
      <c r="N6" s="66" t="str">
        <f>IF('DT-11'!M59&lt;&gt;"",N5,"")</f>
        <v/>
      </c>
      <c r="O6" s="89" t="str">
        <f>IF('DT-11'!M59&lt;&gt;"",O5,"")</f>
        <v/>
      </c>
      <c r="P6" s="66" t="str">
        <f>IF('DT-11'!M59&lt;&gt;"",P5,"")</f>
        <v/>
      </c>
      <c r="Q6" s="66" t="str">
        <f>IF('DT-11'!M59&lt;&gt;"",Q5,"")</f>
        <v/>
      </c>
      <c r="R6" s="66" t="str">
        <f>IF('DT-11'!M59&lt;&gt;"",R5,"")</f>
        <v/>
      </c>
      <c r="S6" s="66"/>
      <c r="T6" s="66" t="str">
        <f>IF('DT-11'!M59&lt;&gt;"", SUBSTITUTE(SUBSTITUTE(SUBSTITUTE('DT-11'!AC59, "Administrator", "統括者"), "Trader", "取引担当者"), "Auditor", "監査担当者"), "")</f>
        <v/>
      </c>
      <c r="U6" s="66" t="str">
        <f>IF('DT-11'!M59&lt;&gt;"",'DT-11'!C59,"")</f>
        <v/>
      </c>
      <c r="V6" s="66" t="str">
        <f>IF('DT-11'!M59&lt;&gt;"",'DT-11'!H59,"")</f>
        <v/>
      </c>
      <c r="W6" s="66" t="str">
        <f>IF('DT-11'!M59&lt;&gt;"",'DT-11'!M59,"")</f>
        <v/>
      </c>
      <c r="X6" s="64" t="str">
        <f t="shared" si="0"/>
        <v/>
      </c>
      <c r="Y6" s="64"/>
      <c r="Z6" s="66" t="str">
        <f>IF('DT-11'!M59&lt;&gt;"",Z5,"")</f>
        <v/>
      </c>
      <c r="AA6" s="66" t="str">
        <f>ASC(IF('DT-11'!M59&lt;&gt;"",'DT-11'!U59,""))</f>
        <v/>
      </c>
      <c r="AB6" s="64" t="str">
        <f t="shared" si="1"/>
        <v/>
      </c>
      <c r="AC6" s="66" t="str">
        <f>IF('DT-11'!M59&lt;&gt;"",AC5,"")</f>
        <v/>
      </c>
      <c r="AD6" s="64"/>
      <c r="AE6" s="66" t="str">
        <f>IF('DT-11'!M59&lt;&gt;"",AE5,"")</f>
        <v/>
      </c>
      <c r="AF6" s="66" t="str">
        <f>IF('DT-11'!M59&lt;&gt;"",AF5,"")</f>
        <v/>
      </c>
      <c r="AG6" s="66" t="str">
        <f>IF('DT-11'!M59&lt;&gt;"",AG5,"")</f>
        <v/>
      </c>
      <c r="AH6" s="66" t="str">
        <f>IF('DT-11'!M59&lt;&gt;"",AH5,"")</f>
        <v/>
      </c>
      <c r="AI6" s="66" t="str">
        <f>IF('DT-11'!M59&lt;&gt;"",AI5,"")</f>
        <v/>
      </c>
      <c r="AJ6" s="66" t="str">
        <f>IF('DT-11'!M59&lt;&gt;"",AJ5,"")</f>
        <v/>
      </c>
      <c r="AK6" s="66" t="str">
        <f>IF('DT-11'!M59&lt;&gt;"",AK5,"")</f>
        <v/>
      </c>
      <c r="AL6" s="66" t="str">
        <f>IF('DT-11'!M59&lt;&gt;"",AL5,"")</f>
        <v/>
      </c>
      <c r="AM6" s="66" t="str">
        <f>IF('DT-11'!M59&lt;&gt;"",AM5,"")</f>
        <v/>
      </c>
      <c r="AN6" s="66" t="str">
        <f>IF('DT-11'!M59&lt;&gt;"",AN5,"")</f>
        <v/>
      </c>
      <c r="AO6" s="66" t="str">
        <f>IF('DT-11'!M59&lt;&gt;"",AO5,"")</f>
        <v/>
      </c>
      <c r="AP6" s="66" t="str">
        <f>IF('DT-11'!M59&lt;&gt;"",AP5,"")</f>
        <v/>
      </c>
      <c r="AQ6" s="66" t="str">
        <f>IF('DT-11'!M59&lt;&gt;"",AQ5,"")</f>
        <v/>
      </c>
      <c r="AR6" s="66" t="str">
        <f>IF('DT-11'!M59&lt;&gt;"",AR5,"")</f>
        <v/>
      </c>
      <c r="AS6" s="66" t="str">
        <f>IF('DT-11'!M59&lt;&gt;"",AS5,"")</f>
        <v/>
      </c>
      <c r="AT6" s="66" t="str">
        <f>IF('DT-11'!M59&lt;&gt;"",AT5,"")</f>
        <v/>
      </c>
      <c r="AU6" s="66" t="str">
        <f>IF('DT-11'!M59&lt;&gt;"",AU5,"")</f>
        <v/>
      </c>
      <c r="AV6" s="66" t="str">
        <f>IF('DT-11'!M59&lt;&gt;"",AV5,"")</f>
        <v/>
      </c>
      <c r="AW6" s="66" t="str">
        <f>IF('DT-11'!M59&lt;&gt;"",AW5,"")</f>
        <v/>
      </c>
      <c r="AX6" s="66" t="str">
        <f>IF('DT-11'!M59&lt;&gt;"",AX5,"")</f>
        <v/>
      </c>
      <c r="AY6" s="66" t="str">
        <f>IF('DT-11'!M59&lt;&gt;"",AY5,"")</f>
        <v/>
      </c>
      <c r="AZ6" s="37" t="str">
        <f>IF('DT-11'!C59&lt;&gt;"",AZ5,"")</f>
        <v/>
      </c>
    </row>
    <row r="7" spans="1:52" s="40" customFormat="1" ht="20.25" customHeight="1" x14ac:dyDescent="0.15">
      <c r="A7" s="39" t="str">
        <f>IF('DT-11'!M60&lt;&gt;"",A6,"")</f>
        <v/>
      </c>
      <c r="B7" s="66" t="str">
        <f>IF('DT-11'!M60&lt;&gt;"",B6,"")</f>
        <v/>
      </c>
      <c r="C7" s="67" t="str">
        <f>IF('DT-11'!M60&lt;&gt;"",C6,"")</f>
        <v/>
      </c>
      <c r="D7" s="66"/>
      <c r="E7" s="66"/>
      <c r="F7" s="66"/>
      <c r="G7" s="66"/>
      <c r="H7" s="66" t="str">
        <f>IF('DT-11'!M60&lt;&gt;"",H6,"")</f>
        <v/>
      </c>
      <c r="I7" s="66" t="str">
        <f>IF('DT-11'!M60&lt;&gt;"",I6,"")</f>
        <v/>
      </c>
      <c r="J7" s="64" t="str">
        <f t="shared" si="2"/>
        <v/>
      </c>
      <c r="K7" s="66" t="str">
        <f>IF('DT-11'!M60&lt;&gt;"",K6,"")</f>
        <v/>
      </c>
      <c r="L7" s="66" t="str">
        <f>IF('DT-11'!M60&lt;&gt;"",L6,"")</f>
        <v/>
      </c>
      <c r="M7" s="66" t="str">
        <f>IF('DT-11'!M60&lt;&gt;"",M6,"")</f>
        <v/>
      </c>
      <c r="N7" s="66" t="str">
        <f>IF('DT-11'!M60&lt;&gt;"",N6,"")</f>
        <v/>
      </c>
      <c r="O7" s="89" t="str">
        <f>IF('DT-11'!M60&lt;&gt;"",O6,"")</f>
        <v/>
      </c>
      <c r="P7" s="66" t="str">
        <f>IF('DT-11'!M60&lt;&gt;"",P6,"")</f>
        <v/>
      </c>
      <c r="Q7" s="66" t="str">
        <f>IF('DT-11'!M60&lt;&gt;"",Q6,"")</f>
        <v/>
      </c>
      <c r="R7" s="66" t="str">
        <f>IF('DT-11'!M60&lt;&gt;"",R6,"")</f>
        <v/>
      </c>
      <c r="S7" s="66"/>
      <c r="T7" s="66" t="str">
        <f>IF('DT-11'!M60&lt;&gt;"", SUBSTITUTE(SUBSTITUTE(SUBSTITUTE('DT-11'!AC60, "Administrator", "統括者"), "Trader", "取引担当者"), "Auditor", "監査担当者"), "")</f>
        <v/>
      </c>
      <c r="U7" s="66" t="str">
        <f>IF('DT-11'!M60&lt;&gt;"",'DT-11'!C60,"")</f>
        <v/>
      </c>
      <c r="V7" s="66" t="str">
        <f>IF('DT-11'!M60&lt;&gt;"",'DT-11'!H60,"")</f>
        <v/>
      </c>
      <c r="W7" s="66" t="str">
        <f>IF('DT-11'!M60&lt;&gt;"",'DT-11'!M60,"")</f>
        <v/>
      </c>
      <c r="X7" s="64" t="str">
        <f t="shared" si="0"/>
        <v/>
      </c>
      <c r="Y7" s="64"/>
      <c r="Z7" s="66" t="str">
        <f>IF('DT-11'!M60&lt;&gt;"",Z6,"")</f>
        <v/>
      </c>
      <c r="AA7" s="66" t="str">
        <f>ASC(IF('DT-11'!M60&lt;&gt;"",'DT-11'!U60,""))</f>
        <v/>
      </c>
      <c r="AB7" s="64" t="str">
        <f t="shared" si="1"/>
        <v/>
      </c>
      <c r="AC7" s="66" t="str">
        <f>IF('DT-11'!M60&lt;&gt;"",AC6,"")</f>
        <v/>
      </c>
      <c r="AD7" s="64"/>
      <c r="AE7" s="66" t="str">
        <f>IF('DT-11'!M60&lt;&gt;"",AE6,"")</f>
        <v/>
      </c>
      <c r="AF7" s="66" t="str">
        <f>IF('DT-11'!M60&lt;&gt;"",AF6,"")</f>
        <v/>
      </c>
      <c r="AG7" s="66" t="str">
        <f>IF('DT-11'!M60&lt;&gt;"",AG6,"")</f>
        <v/>
      </c>
      <c r="AH7" s="66" t="str">
        <f>IF('DT-11'!M60&lt;&gt;"",AH6,"")</f>
        <v/>
      </c>
      <c r="AI7" s="66" t="str">
        <f>IF('DT-11'!M60&lt;&gt;"",AI6,"")</f>
        <v/>
      </c>
      <c r="AJ7" s="66" t="str">
        <f>IF('DT-11'!M60&lt;&gt;"",AJ6,"")</f>
        <v/>
      </c>
      <c r="AK7" s="66" t="str">
        <f>IF('DT-11'!M60&lt;&gt;"",AK6,"")</f>
        <v/>
      </c>
      <c r="AL7" s="66" t="str">
        <f>IF('DT-11'!M60&lt;&gt;"",AL6,"")</f>
        <v/>
      </c>
      <c r="AM7" s="66" t="str">
        <f>IF('DT-11'!M60&lt;&gt;"",AM6,"")</f>
        <v/>
      </c>
      <c r="AN7" s="66" t="str">
        <f>IF('DT-11'!M60&lt;&gt;"",AN6,"")</f>
        <v/>
      </c>
      <c r="AO7" s="66" t="str">
        <f>IF('DT-11'!M60&lt;&gt;"",AO6,"")</f>
        <v/>
      </c>
      <c r="AP7" s="66" t="str">
        <f>IF('DT-11'!M60&lt;&gt;"",AP6,"")</f>
        <v/>
      </c>
      <c r="AQ7" s="66" t="str">
        <f>IF('DT-11'!M60&lt;&gt;"",AQ6,"")</f>
        <v/>
      </c>
      <c r="AR7" s="66" t="str">
        <f>IF('DT-11'!M60&lt;&gt;"",AR6,"")</f>
        <v/>
      </c>
      <c r="AS7" s="66" t="str">
        <f>IF('DT-11'!M60&lt;&gt;"",AS6,"")</f>
        <v/>
      </c>
      <c r="AT7" s="66" t="str">
        <f>IF('DT-11'!M60&lt;&gt;"",AT6,"")</f>
        <v/>
      </c>
      <c r="AU7" s="66" t="str">
        <f>IF('DT-11'!M60&lt;&gt;"",AU6,"")</f>
        <v/>
      </c>
      <c r="AV7" s="66" t="str">
        <f>IF('DT-11'!M60&lt;&gt;"",AV6,"")</f>
        <v/>
      </c>
      <c r="AW7" s="66" t="str">
        <f>IF('DT-11'!M60&lt;&gt;"",AW6,"")</f>
        <v/>
      </c>
      <c r="AX7" s="66" t="str">
        <f>IF('DT-11'!M60&lt;&gt;"",AX6,"")</f>
        <v/>
      </c>
      <c r="AY7" s="66" t="str">
        <f>IF('DT-11'!M60&lt;&gt;"",AY6,"")</f>
        <v/>
      </c>
      <c r="AZ7" s="37" t="str">
        <f>IF('DT-11'!C60&lt;&gt;"",AZ6,"")</f>
        <v/>
      </c>
    </row>
    <row r="8" spans="1:52" s="40" customFormat="1" ht="20.25" customHeight="1" x14ac:dyDescent="0.15">
      <c r="A8" s="39" t="str">
        <f>IF('DT-11'!M61&lt;&gt;"",A7,"")</f>
        <v/>
      </c>
      <c r="B8" s="66" t="str">
        <f>IF('DT-11'!M61&lt;&gt;"",B7,"")</f>
        <v/>
      </c>
      <c r="C8" s="67" t="str">
        <f>IF('DT-11'!M61&lt;&gt;"",C7,"")</f>
        <v/>
      </c>
      <c r="D8" s="66"/>
      <c r="E8" s="66"/>
      <c r="F8" s="66"/>
      <c r="G8" s="66"/>
      <c r="H8" s="66" t="str">
        <f>IF('DT-11'!M61&lt;&gt;"",H7,"")</f>
        <v/>
      </c>
      <c r="I8" s="66" t="str">
        <f>IF('DT-11'!M61&lt;&gt;"",I7,"")</f>
        <v/>
      </c>
      <c r="J8" s="64" t="str">
        <f t="shared" si="2"/>
        <v/>
      </c>
      <c r="K8" s="66" t="str">
        <f>IF('DT-11'!M61&lt;&gt;"",K7,"")</f>
        <v/>
      </c>
      <c r="L8" s="66" t="str">
        <f>IF('DT-11'!M61&lt;&gt;"",L7,"")</f>
        <v/>
      </c>
      <c r="M8" s="66" t="str">
        <f>IF('DT-11'!M61&lt;&gt;"",M7,"")</f>
        <v/>
      </c>
      <c r="N8" s="66" t="str">
        <f>IF('DT-11'!M61&lt;&gt;"",N7,"")</f>
        <v/>
      </c>
      <c r="O8" s="89" t="str">
        <f>IF('DT-11'!M61&lt;&gt;"",O7,"")</f>
        <v/>
      </c>
      <c r="P8" s="66" t="str">
        <f>IF('DT-11'!M61&lt;&gt;"",P7,"")</f>
        <v/>
      </c>
      <c r="Q8" s="66" t="str">
        <f>IF('DT-11'!M61&lt;&gt;"",Q7,"")</f>
        <v/>
      </c>
      <c r="R8" s="66" t="str">
        <f>IF('DT-11'!M61&lt;&gt;"",R7,"")</f>
        <v/>
      </c>
      <c r="S8" s="66"/>
      <c r="T8" s="66" t="str">
        <f>IF('DT-11'!M61&lt;&gt;"", SUBSTITUTE(SUBSTITUTE(SUBSTITUTE('DT-11'!AC61, "Administrator", "統括者"), "Trader", "取引担当者"), "Auditor", "監査担当者"), "")</f>
        <v/>
      </c>
      <c r="U8" s="66" t="str">
        <f>IF('DT-11'!M61&lt;&gt;"",'DT-11'!C61,"")</f>
        <v/>
      </c>
      <c r="V8" s="66" t="str">
        <f>IF('DT-11'!M61&lt;&gt;"",'DT-11'!H61,"")</f>
        <v/>
      </c>
      <c r="W8" s="66" t="str">
        <f>IF('DT-11'!M61&lt;&gt;"",'DT-11'!M61,"")</f>
        <v/>
      </c>
      <c r="X8" s="64" t="str">
        <f t="shared" si="0"/>
        <v/>
      </c>
      <c r="Y8" s="64"/>
      <c r="Z8" s="66" t="str">
        <f>IF('DT-11'!M61&lt;&gt;"",Z7,"")</f>
        <v/>
      </c>
      <c r="AA8" s="66" t="str">
        <f>ASC(IF('DT-11'!M61&lt;&gt;"",'DT-11'!U61,""))</f>
        <v/>
      </c>
      <c r="AB8" s="64" t="str">
        <f t="shared" si="1"/>
        <v/>
      </c>
      <c r="AC8" s="66" t="str">
        <f>IF('DT-11'!M61&lt;&gt;"",AC7,"")</f>
        <v/>
      </c>
      <c r="AD8" s="64"/>
      <c r="AE8" s="66" t="str">
        <f>IF('DT-11'!M61&lt;&gt;"",AE7,"")</f>
        <v/>
      </c>
      <c r="AF8" s="66" t="str">
        <f>IF('DT-11'!M61&lt;&gt;"",AF7,"")</f>
        <v/>
      </c>
      <c r="AG8" s="66" t="str">
        <f>IF('DT-11'!M61&lt;&gt;"",AG7,"")</f>
        <v/>
      </c>
      <c r="AH8" s="66" t="str">
        <f>IF('DT-11'!M61&lt;&gt;"",AH7,"")</f>
        <v/>
      </c>
      <c r="AI8" s="66" t="str">
        <f>IF('DT-11'!M61&lt;&gt;"",AI7,"")</f>
        <v/>
      </c>
      <c r="AJ8" s="66" t="str">
        <f>IF('DT-11'!M61&lt;&gt;"",AJ7,"")</f>
        <v/>
      </c>
      <c r="AK8" s="66" t="str">
        <f>IF('DT-11'!M61&lt;&gt;"",AK7,"")</f>
        <v/>
      </c>
      <c r="AL8" s="66" t="str">
        <f>IF('DT-11'!M61&lt;&gt;"",AL7,"")</f>
        <v/>
      </c>
      <c r="AM8" s="66" t="str">
        <f>IF('DT-11'!M61&lt;&gt;"",AM7,"")</f>
        <v/>
      </c>
      <c r="AN8" s="66" t="str">
        <f>IF('DT-11'!M61&lt;&gt;"",AN7,"")</f>
        <v/>
      </c>
      <c r="AO8" s="66" t="str">
        <f>IF('DT-11'!M61&lt;&gt;"",AO7,"")</f>
        <v/>
      </c>
      <c r="AP8" s="66" t="str">
        <f>IF('DT-11'!M61&lt;&gt;"",AP7,"")</f>
        <v/>
      </c>
      <c r="AQ8" s="66" t="str">
        <f>IF('DT-11'!M61&lt;&gt;"",AQ7,"")</f>
        <v/>
      </c>
      <c r="AR8" s="66" t="str">
        <f>IF('DT-11'!M61&lt;&gt;"",AR7,"")</f>
        <v/>
      </c>
      <c r="AS8" s="66" t="str">
        <f>IF('DT-11'!M61&lt;&gt;"",AS7,"")</f>
        <v/>
      </c>
      <c r="AT8" s="66" t="str">
        <f>IF('DT-11'!M61&lt;&gt;"",AT7,"")</f>
        <v/>
      </c>
      <c r="AU8" s="66" t="str">
        <f>IF('DT-11'!M61&lt;&gt;"",AU7,"")</f>
        <v/>
      </c>
      <c r="AV8" s="66" t="str">
        <f>IF('DT-11'!M61&lt;&gt;"",AV7,"")</f>
        <v/>
      </c>
      <c r="AW8" s="66" t="str">
        <f>IF('DT-11'!M61&lt;&gt;"",AW7,"")</f>
        <v/>
      </c>
      <c r="AX8" s="66" t="str">
        <f>IF('DT-11'!M61&lt;&gt;"",AX7,"")</f>
        <v/>
      </c>
      <c r="AY8" s="66" t="str">
        <f>IF('DT-11'!M61&lt;&gt;"",AY7,"")</f>
        <v/>
      </c>
      <c r="AZ8" s="37" t="str">
        <f>IF('DT-11'!C61&lt;&gt;"",AZ7,"")</f>
        <v/>
      </c>
    </row>
    <row r="9" spans="1:52" s="40" customFormat="1" ht="20.25" customHeight="1" x14ac:dyDescent="0.15">
      <c r="A9" s="39" t="str">
        <f>IF('DT-11'!M62&lt;&gt;"",A8,"")</f>
        <v/>
      </c>
      <c r="B9" s="66" t="str">
        <f>IF('DT-11'!M62&lt;&gt;"",B8,"")</f>
        <v/>
      </c>
      <c r="C9" s="67" t="str">
        <f>IF('DT-11'!M62&lt;&gt;"",C8,"")</f>
        <v/>
      </c>
      <c r="D9" s="66"/>
      <c r="E9" s="66"/>
      <c r="F9" s="66"/>
      <c r="G9" s="66"/>
      <c r="H9" s="66" t="str">
        <f>IF('DT-11'!M62&lt;&gt;"",H8,"")</f>
        <v/>
      </c>
      <c r="I9" s="66" t="str">
        <f>IF('DT-11'!M62&lt;&gt;"",I8,"")</f>
        <v/>
      </c>
      <c r="J9" s="64" t="str">
        <f t="shared" si="2"/>
        <v/>
      </c>
      <c r="K9" s="66" t="str">
        <f>IF('DT-11'!M62&lt;&gt;"",K8,"")</f>
        <v/>
      </c>
      <c r="L9" s="66" t="str">
        <f>IF('DT-11'!M62&lt;&gt;"",L8,"")</f>
        <v/>
      </c>
      <c r="M9" s="66" t="str">
        <f>IF('DT-11'!M62&lt;&gt;"",M8,"")</f>
        <v/>
      </c>
      <c r="N9" s="66" t="str">
        <f>IF('DT-11'!M62&lt;&gt;"",N8,"")</f>
        <v/>
      </c>
      <c r="O9" s="89" t="str">
        <f>IF('DT-11'!M62&lt;&gt;"",O8,"")</f>
        <v/>
      </c>
      <c r="P9" s="66" t="str">
        <f>IF('DT-11'!M62&lt;&gt;"",P8,"")</f>
        <v/>
      </c>
      <c r="Q9" s="66" t="str">
        <f>IF('DT-11'!M62&lt;&gt;"",Q8,"")</f>
        <v/>
      </c>
      <c r="R9" s="66" t="str">
        <f>IF('DT-11'!M62&lt;&gt;"",R8,"")</f>
        <v/>
      </c>
      <c r="S9" s="66"/>
      <c r="T9" s="66" t="str">
        <f>IF('DT-11'!M62&lt;&gt;"", SUBSTITUTE(SUBSTITUTE(SUBSTITUTE('DT-11'!AC62, "Administrator", "統括者"), "Trader", "取引担当者"), "Auditor", "監査担当者"), "")</f>
        <v/>
      </c>
      <c r="U9" s="66" t="str">
        <f>IF('DT-11'!M62&lt;&gt;"",'DT-11'!C62,"")</f>
        <v/>
      </c>
      <c r="V9" s="66" t="str">
        <f>IF('DT-11'!M62&lt;&gt;"",'DT-11'!H62,"")</f>
        <v/>
      </c>
      <c r="W9" s="66" t="str">
        <f>IF('DT-11'!M62&lt;&gt;"",'DT-11'!M62,"")</f>
        <v/>
      </c>
      <c r="X9" s="64" t="str">
        <f t="shared" si="0"/>
        <v/>
      </c>
      <c r="Y9" s="64"/>
      <c r="Z9" s="66" t="str">
        <f>IF('DT-11'!M62&lt;&gt;"",Z8,"")</f>
        <v/>
      </c>
      <c r="AA9" s="66" t="str">
        <f>ASC(IF('DT-11'!M62&lt;&gt;"",'DT-11'!U62,""))</f>
        <v/>
      </c>
      <c r="AB9" s="64" t="str">
        <f t="shared" si="1"/>
        <v/>
      </c>
      <c r="AC9" s="66" t="str">
        <f>IF('DT-11'!M62&lt;&gt;"",AC8,"")</f>
        <v/>
      </c>
      <c r="AD9" s="64"/>
      <c r="AE9" s="66" t="str">
        <f>IF('DT-11'!M62&lt;&gt;"",AE8,"")</f>
        <v/>
      </c>
      <c r="AF9" s="66" t="str">
        <f>IF('DT-11'!M62&lt;&gt;"",AF8,"")</f>
        <v/>
      </c>
      <c r="AG9" s="66" t="str">
        <f>IF('DT-11'!M62&lt;&gt;"",AG8,"")</f>
        <v/>
      </c>
      <c r="AH9" s="66" t="str">
        <f>IF('DT-11'!M62&lt;&gt;"",AH8,"")</f>
        <v/>
      </c>
      <c r="AI9" s="66" t="str">
        <f>IF('DT-11'!M62&lt;&gt;"",AI8,"")</f>
        <v/>
      </c>
      <c r="AJ9" s="66" t="str">
        <f>IF('DT-11'!M62&lt;&gt;"",AJ8,"")</f>
        <v/>
      </c>
      <c r="AK9" s="66" t="str">
        <f>IF('DT-11'!M62&lt;&gt;"",AK8,"")</f>
        <v/>
      </c>
      <c r="AL9" s="66" t="str">
        <f>IF('DT-11'!M62&lt;&gt;"",AL8,"")</f>
        <v/>
      </c>
      <c r="AM9" s="66" t="str">
        <f>IF('DT-11'!M62&lt;&gt;"",AM8,"")</f>
        <v/>
      </c>
      <c r="AN9" s="66" t="str">
        <f>IF('DT-11'!M62&lt;&gt;"",AN8,"")</f>
        <v/>
      </c>
      <c r="AO9" s="66" t="str">
        <f>IF('DT-11'!M62&lt;&gt;"",AO8,"")</f>
        <v/>
      </c>
      <c r="AP9" s="66" t="str">
        <f>IF('DT-11'!M62&lt;&gt;"",AP8,"")</f>
        <v/>
      </c>
      <c r="AQ9" s="66" t="str">
        <f>IF('DT-11'!M62&lt;&gt;"",AQ8,"")</f>
        <v/>
      </c>
      <c r="AR9" s="66" t="str">
        <f>IF('DT-11'!M62&lt;&gt;"",AR8,"")</f>
        <v/>
      </c>
      <c r="AS9" s="66" t="str">
        <f>IF('DT-11'!M62&lt;&gt;"",AS8,"")</f>
        <v/>
      </c>
      <c r="AT9" s="66" t="str">
        <f>IF('DT-11'!M62&lt;&gt;"",AT8,"")</f>
        <v/>
      </c>
      <c r="AU9" s="66" t="str">
        <f>IF('DT-11'!M62&lt;&gt;"",AU8,"")</f>
        <v/>
      </c>
      <c r="AV9" s="66" t="str">
        <f>IF('DT-11'!M62&lt;&gt;"",AV8,"")</f>
        <v/>
      </c>
      <c r="AW9" s="66" t="str">
        <f>IF('DT-11'!M62&lt;&gt;"",AW8,"")</f>
        <v/>
      </c>
      <c r="AX9" s="66" t="str">
        <f>IF('DT-11'!M62&lt;&gt;"",AX8,"")</f>
        <v/>
      </c>
      <c r="AY9" s="66" t="str">
        <f>IF('DT-11'!M62&lt;&gt;"",AY8,"")</f>
        <v/>
      </c>
      <c r="AZ9" s="37" t="str">
        <f>IF('DT-11'!C62&lt;&gt;"",AZ8,"")</f>
        <v/>
      </c>
    </row>
    <row r="10" spans="1:52" s="40" customFormat="1" ht="20.25" customHeight="1" x14ac:dyDescent="0.15">
      <c r="A10" s="39" t="str">
        <f>IF('DT-11'!M63&lt;&gt;"",A9,"")</f>
        <v/>
      </c>
      <c r="B10" s="66" t="str">
        <f>IF('DT-11'!M63&lt;&gt;"",B9,"")</f>
        <v/>
      </c>
      <c r="C10" s="67" t="str">
        <f>IF('DT-11'!M63&lt;&gt;"",C9,"")</f>
        <v/>
      </c>
      <c r="D10" s="66"/>
      <c r="E10" s="66"/>
      <c r="F10" s="66"/>
      <c r="G10" s="66"/>
      <c r="H10" s="66" t="str">
        <f>IF('DT-11'!M63&lt;&gt;"",H9,"")</f>
        <v/>
      </c>
      <c r="I10" s="66" t="str">
        <f>IF('DT-11'!M63&lt;&gt;"",I9,"")</f>
        <v/>
      </c>
      <c r="J10" s="64" t="str">
        <f t="shared" si="2"/>
        <v/>
      </c>
      <c r="K10" s="66" t="str">
        <f>IF('DT-11'!M63&lt;&gt;"",K9,"")</f>
        <v/>
      </c>
      <c r="L10" s="66" t="str">
        <f>IF('DT-11'!M63&lt;&gt;"",L9,"")</f>
        <v/>
      </c>
      <c r="M10" s="66" t="str">
        <f>IF('DT-11'!M63&lt;&gt;"",M9,"")</f>
        <v/>
      </c>
      <c r="N10" s="66" t="str">
        <f>IF('DT-11'!M63&lt;&gt;"",N9,"")</f>
        <v/>
      </c>
      <c r="O10" s="89" t="str">
        <f>IF('DT-11'!M63&lt;&gt;"",O9,"")</f>
        <v/>
      </c>
      <c r="P10" s="66" t="str">
        <f>IF('DT-11'!M63&lt;&gt;"",P9,"")</f>
        <v/>
      </c>
      <c r="Q10" s="66" t="str">
        <f>IF('DT-11'!M63&lt;&gt;"",Q9,"")</f>
        <v/>
      </c>
      <c r="R10" s="66" t="str">
        <f>IF('DT-11'!M63&lt;&gt;"",R9,"")</f>
        <v/>
      </c>
      <c r="S10" s="66"/>
      <c r="T10" s="66" t="str">
        <f>IF('DT-11'!M63&lt;&gt;"", SUBSTITUTE(SUBSTITUTE(SUBSTITUTE('DT-11'!AC63, "Administrator", "統括者"), "Trader", "取引担当者"), "Auditor", "監査担当者"), "")</f>
        <v/>
      </c>
      <c r="U10" s="66" t="str">
        <f>IF('DT-11'!M63&lt;&gt;"",'DT-11'!C63,"")</f>
        <v/>
      </c>
      <c r="V10" s="66" t="str">
        <f>IF('DT-11'!M63&lt;&gt;"",'DT-11'!H63,"")</f>
        <v/>
      </c>
      <c r="W10" s="66" t="str">
        <f>IF('DT-11'!M63&lt;&gt;"",'DT-11'!M63,"")</f>
        <v/>
      </c>
      <c r="X10" s="64" t="str">
        <f t="shared" si="0"/>
        <v/>
      </c>
      <c r="Y10" s="64"/>
      <c r="Z10" s="66" t="str">
        <f>IF('DT-11'!M63&lt;&gt;"",Z9,"")</f>
        <v/>
      </c>
      <c r="AA10" s="66" t="str">
        <f>ASC(IF('DT-11'!M63&lt;&gt;"",'DT-11'!U63,""))</f>
        <v/>
      </c>
      <c r="AB10" s="64" t="str">
        <f t="shared" si="1"/>
        <v/>
      </c>
      <c r="AC10" s="66" t="str">
        <f>IF('DT-11'!M63&lt;&gt;"",AC9,"")</f>
        <v/>
      </c>
      <c r="AD10" s="64"/>
      <c r="AE10" s="66" t="str">
        <f>IF('DT-11'!M63&lt;&gt;"",AE9,"")</f>
        <v/>
      </c>
      <c r="AF10" s="66" t="str">
        <f>IF('DT-11'!M63&lt;&gt;"",AF9,"")</f>
        <v/>
      </c>
      <c r="AG10" s="66" t="str">
        <f>IF('DT-11'!M63&lt;&gt;"",AG9,"")</f>
        <v/>
      </c>
      <c r="AH10" s="66" t="str">
        <f>IF('DT-11'!M63&lt;&gt;"",AH9,"")</f>
        <v/>
      </c>
      <c r="AI10" s="66" t="str">
        <f>IF('DT-11'!M63&lt;&gt;"",AI9,"")</f>
        <v/>
      </c>
      <c r="AJ10" s="66" t="str">
        <f>IF('DT-11'!M63&lt;&gt;"",AJ9,"")</f>
        <v/>
      </c>
      <c r="AK10" s="66" t="str">
        <f>IF('DT-11'!M63&lt;&gt;"",AK9,"")</f>
        <v/>
      </c>
      <c r="AL10" s="66" t="str">
        <f>IF('DT-11'!M63&lt;&gt;"",AL9,"")</f>
        <v/>
      </c>
      <c r="AM10" s="66" t="str">
        <f>IF('DT-11'!M63&lt;&gt;"",AM9,"")</f>
        <v/>
      </c>
      <c r="AN10" s="66" t="str">
        <f>IF('DT-11'!M63&lt;&gt;"",AN9,"")</f>
        <v/>
      </c>
      <c r="AO10" s="66" t="str">
        <f>IF('DT-11'!M63&lt;&gt;"",AO9,"")</f>
        <v/>
      </c>
      <c r="AP10" s="66" t="str">
        <f>IF('DT-11'!M63&lt;&gt;"",AP9,"")</f>
        <v/>
      </c>
      <c r="AQ10" s="66" t="str">
        <f>IF('DT-11'!M63&lt;&gt;"",AQ9,"")</f>
        <v/>
      </c>
      <c r="AR10" s="66" t="str">
        <f>IF('DT-11'!M63&lt;&gt;"",AR9,"")</f>
        <v/>
      </c>
      <c r="AS10" s="66" t="str">
        <f>IF('DT-11'!M63&lt;&gt;"",AS9,"")</f>
        <v/>
      </c>
      <c r="AT10" s="66" t="str">
        <f>IF('DT-11'!M63&lt;&gt;"",AT9,"")</f>
        <v/>
      </c>
      <c r="AU10" s="66" t="str">
        <f>IF('DT-11'!M63&lt;&gt;"",AU9,"")</f>
        <v/>
      </c>
      <c r="AV10" s="66" t="str">
        <f>IF('DT-11'!M63&lt;&gt;"",AV9,"")</f>
        <v/>
      </c>
      <c r="AW10" s="66" t="str">
        <f>IF('DT-11'!M63&lt;&gt;"",AW9,"")</f>
        <v/>
      </c>
      <c r="AX10" s="66" t="str">
        <f>IF('DT-11'!M63&lt;&gt;"",AX9,"")</f>
        <v/>
      </c>
      <c r="AY10" s="66" t="str">
        <f>IF('DT-11'!M63&lt;&gt;"",AY9,"")</f>
        <v/>
      </c>
      <c r="AZ10" s="37" t="str">
        <f>IF('DT-11'!C63&lt;&gt;"",AZ9,"")</f>
        <v/>
      </c>
    </row>
    <row r="11" spans="1:52" ht="15.75" x14ac:dyDescent="0.15">
      <c r="A11" s="39" t="str">
        <f>IF('DT-11'!M64&lt;&gt;"",A10,"")</f>
        <v/>
      </c>
      <c r="B11" s="66" t="str">
        <f>IF('DT-11'!M64&lt;&gt;"",B10,"")</f>
        <v/>
      </c>
      <c r="C11" s="67" t="str">
        <f>IF('DT-11'!M64&lt;&gt;"",C10,"")</f>
        <v/>
      </c>
      <c r="D11" s="68"/>
      <c r="E11" s="68"/>
      <c r="F11" s="68"/>
      <c r="G11" s="68"/>
      <c r="H11" s="66" t="str">
        <f>IF('DT-11'!M64&lt;&gt;"",H10,"")</f>
        <v/>
      </c>
      <c r="I11" s="66" t="str">
        <f>IF('DT-11'!M64&lt;&gt;"",I10,"")</f>
        <v/>
      </c>
      <c r="J11" s="64" t="str">
        <f t="shared" si="2"/>
        <v/>
      </c>
      <c r="K11" s="66" t="str">
        <f>IF('DT-11'!M64&lt;&gt;"",K10,"")</f>
        <v/>
      </c>
      <c r="L11" s="66" t="str">
        <f>IF('DT-11'!M64&lt;&gt;"",L10,"")</f>
        <v/>
      </c>
      <c r="M11" s="66" t="str">
        <f>IF('DT-11'!M64&lt;&gt;"",M10,"")</f>
        <v/>
      </c>
      <c r="N11" s="66" t="str">
        <f>IF('DT-11'!M64&lt;&gt;"",N10,"")</f>
        <v/>
      </c>
      <c r="O11" s="89" t="str">
        <f>IF('DT-11'!M64&lt;&gt;"",O10,"")</f>
        <v/>
      </c>
      <c r="P11" s="66" t="str">
        <f>IF('DT-11'!M64&lt;&gt;"",P10,"")</f>
        <v/>
      </c>
      <c r="Q11" s="66" t="str">
        <f>IF('DT-11'!M64&lt;&gt;"",Q10,"")</f>
        <v/>
      </c>
      <c r="R11" s="66" t="str">
        <f>IF('DT-11'!M64&lt;&gt;"",R10,"")</f>
        <v/>
      </c>
      <c r="S11" s="68"/>
      <c r="T11" s="66" t="str">
        <f>IF('DT-11'!M64&lt;&gt;"", SUBSTITUTE(SUBSTITUTE(SUBSTITUTE('DT-11'!AC64, "Administrator", "統括者"), "Trader", "取引担当者"), "Auditor", "監査担当者"), "")</f>
        <v/>
      </c>
      <c r="U11" s="66" t="str">
        <f>IF('DT-11'!M64&lt;&gt;"",'DT-11'!C64,"")</f>
        <v/>
      </c>
      <c r="V11" s="66" t="str">
        <f>IF('DT-11'!M64&lt;&gt;"",'DT-11'!H64,"")</f>
        <v/>
      </c>
      <c r="W11" s="66" t="str">
        <f>IF('DT-11'!M64&lt;&gt;"",'DT-11'!M64,"")</f>
        <v/>
      </c>
      <c r="X11" s="64" t="str">
        <f t="shared" si="0"/>
        <v/>
      </c>
      <c r="Y11" s="68"/>
      <c r="Z11" s="66" t="str">
        <f>IF('DT-11'!M64&lt;&gt;"",Z10,"")</f>
        <v/>
      </c>
      <c r="AA11" s="66" t="str">
        <f>ASC(IF('DT-11'!M64&lt;&gt;"",'DT-11'!U64,""))</f>
        <v/>
      </c>
      <c r="AB11" s="64" t="str">
        <f t="shared" si="1"/>
        <v/>
      </c>
      <c r="AC11" s="66" t="str">
        <f>IF('DT-11'!M64&lt;&gt;"",AC10,"")</f>
        <v/>
      </c>
      <c r="AD11" s="68"/>
      <c r="AE11" s="66" t="str">
        <f>IF('DT-11'!M64&lt;&gt;"",AE10,"")</f>
        <v/>
      </c>
      <c r="AF11" s="66" t="str">
        <f>IF('DT-11'!M64&lt;&gt;"",AF10,"")</f>
        <v/>
      </c>
      <c r="AG11" s="66" t="str">
        <f>IF('DT-11'!M64&lt;&gt;"",AG10,"")</f>
        <v/>
      </c>
      <c r="AH11" s="66" t="str">
        <f>IF('DT-11'!M64&lt;&gt;"",AH10,"")</f>
        <v/>
      </c>
      <c r="AI11" s="66" t="str">
        <f>IF('DT-11'!M64&lt;&gt;"",AI10,"")</f>
        <v/>
      </c>
      <c r="AJ11" s="66" t="str">
        <f>IF('DT-11'!M64&lt;&gt;"",AJ10,"")</f>
        <v/>
      </c>
      <c r="AK11" s="66" t="str">
        <f>IF('DT-11'!M64&lt;&gt;"",AK10,"")</f>
        <v/>
      </c>
      <c r="AL11" s="66" t="str">
        <f>IF('DT-11'!M64&lt;&gt;"",AL10,"")</f>
        <v/>
      </c>
      <c r="AM11" s="66" t="str">
        <f>IF('DT-11'!M64&lt;&gt;"",AM10,"")</f>
        <v/>
      </c>
      <c r="AN11" s="66" t="str">
        <f>IF('DT-11'!M64&lt;&gt;"",AN10,"")</f>
        <v/>
      </c>
      <c r="AO11" s="66" t="str">
        <f>IF('DT-11'!M64&lt;&gt;"",AO10,"")</f>
        <v/>
      </c>
      <c r="AP11" s="66" t="str">
        <f>IF('DT-11'!M64&lt;&gt;"",AP10,"")</f>
        <v/>
      </c>
      <c r="AQ11" s="66" t="str">
        <f>IF('DT-11'!M64&lt;&gt;"",AQ10,"")</f>
        <v/>
      </c>
      <c r="AR11" s="66" t="str">
        <f>IF('DT-11'!M64&lt;&gt;"",AR10,"")</f>
        <v/>
      </c>
      <c r="AS11" s="66" t="str">
        <f>IF('DT-11'!M64&lt;&gt;"",AS10,"")</f>
        <v/>
      </c>
      <c r="AT11" s="66" t="str">
        <f>IF('DT-11'!M64&lt;&gt;"",AT10,"")</f>
        <v/>
      </c>
      <c r="AU11" s="66" t="str">
        <f>IF('DT-11'!M64&lt;&gt;"",AU10,"")</f>
        <v/>
      </c>
      <c r="AV11" s="66" t="str">
        <f>IF('DT-11'!M64&lt;&gt;"",AV10,"")</f>
        <v/>
      </c>
      <c r="AW11" s="66" t="str">
        <f>IF('DT-11'!M64&lt;&gt;"",AW10,"")</f>
        <v/>
      </c>
      <c r="AX11" s="66" t="str">
        <f>IF('DT-11'!M64&lt;&gt;"",AX10,"")</f>
        <v/>
      </c>
      <c r="AY11" s="66" t="str">
        <f>IF('DT-11'!M64&lt;&gt;"",AY10,"")</f>
        <v/>
      </c>
      <c r="AZ11" s="37" t="str">
        <f>IF('DT-11'!C64&lt;&gt;"",AZ10,"")</f>
        <v/>
      </c>
    </row>
    <row r="12" spans="1:52" ht="15.75" x14ac:dyDescent="0.15">
      <c r="A12" s="39" t="str">
        <f>IF('DT-11'!M65&lt;&gt;"",A11,"")</f>
        <v/>
      </c>
      <c r="B12" s="66" t="str">
        <f>IF('DT-11'!M65&lt;&gt;"",B11,"")</f>
        <v/>
      </c>
      <c r="C12" s="67" t="str">
        <f>IF('DT-11'!M65&lt;&gt;"",C11,"")</f>
        <v/>
      </c>
      <c r="D12" s="68"/>
      <c r="E12" s="68"/>
      <c r="F12" s="68"/>
      <c r="G12" s="68"/>
      <c r="H12" s="66" t="str">
        <f>IF('DT-11'!M65&lt;&gt;"",H11,"")</f>
        <v/>
      </c>
      <c r="I12" s="66" t="str">
        <f>IF('DT-11'!M65&lt;&gt;"",I11,"")</f>
        <v/>
      </c>
      <c r="J12" s="64" t="str">
        <f t="shared" si="2"/>
        <v/>
      </c>
      <c r="K12" s="66" t="str">
        <f>IF('DT-11'!M65&lt;&gt;"",K11,"")</f>
        <v/>
      </c>
      <c r="L12" s="66" t="str">
        <f>IF('DT-11'!M65&lt;&gt;"",L11,"")</f>
        <v/>
      </c>
      <c r="M12" s="66" t="str">
        <f>IF('DT-11'!M65&lt;&gt;"",M11,"")</f>
        <v/>
      </c>
      <c r="N12" s="66" t="str">
        <f>IF('DT-11'!M65&lt;&gt;"",N11,"")</f>
        <v/>
      </c>
      <c r="O12" s="89" t="str">
        <f>IF('DT-11'!M65&lt;&gt;"",O11,"")</f>
        <v/>
      </c>
      <c r="P12" s="66" t="str">
        <f>IF('DT-11'!M65&lt;&gt;"",P11,"")</f>
        <v/>
      </c>
      <c r="Q12" s="66" t="str">
        <f>IF('DT-11'!M65&lt;&gt;"",Q11,"")</f>
        <v/>
      </c>
      <c r="R12" s="66" t="str">
        <f>IF('DT-11'!M65&lt;&gt;"",R11,"")</f>
        <v/>
      </c>
      <c r="S12" s="68"/>
      <c r="T12" s="66" t="str">
        <f>IF('DT-11'!M65&lt;&gt;"", SUBSTITUTE(SUBSTITUTE(SUBSTITUTE('DT-11'!AC65, "Administrator", "統括者"), "Trader", "取引担当者"), "Auditor", "監査担当者"), "")</f>
        <v/>
      </c>
      <c r="U12" s="66" t="str">
        <f>IF('DT-11'!M65&lt;&gt;"",'DT-11'!C65,"")</f>
        <v/>
      </c>
      <c r="V12" s="66" t="str">
        <f>IF('DT-11'!M65&lt;&gt;"",'DT-11'!H65,"")</f>
        <v/>
      </c>
      <c r="W12" s="66" t="str">
        <f>IF('DT-11'!M65&lt;&gt;"",'DT-11'!M65,"")</f>
        <v/>
      </c>
      <c r="X12" s="64" t="str">
        <f t="shared" si="0"/>
        <v/>
      </c>
      <c r="Y12" s="68"/>
      <c r="Z12" s="66" t="str">
        <f>IF('DT-11'!M65&lt;&gt;"",Z11,"")</f>
        <v/>
      </c>
      <c r="AA12" s="66" t="str">
        <f>ASC(IF('DT-11'!M65&lt;&gt;"",'DT-11'!U65,""))</f>
        <v/>
      </c>
      <c r="AB12" s="64" t="str">
        <f t="shared" si="1"/>
        <v/>
      </c>
      <c r="AC12" s="66" t="str">
        <f>IF('DT-11'!M65&lt;&gt;"",AC11,"")</f>
        <v/>
      </c>
      <c r="AD12" s="68"/>
      <c r="AE12" s="66" t="str">
        <f>IF('DT-11'!M65&lt;&gt;"",AE11,"")</f>
        <v/>
      </c>
      <c r="AF12" s="66" t="str">
        <f>IF('DT-11'!M65&lt;&gt;"",AF11,"")</f>
        <v/>
      </c>
      <c r="AG12" s="66" t="str">
        <f>IF('DT-11'!M65&lt;&gt;"",AG11,"")</f>
        <v/>
      </c>
      <c r="AH12" s="66" t="str">
        <f>IF('DT-11'!M65&lt;&gt;"",AH11,"")</f>
        <v/>
      </c>
      <c r="AI12" s="66" t="str">
        <f>IF('DT-11'!M65&lt;&gt;"",AI11,"")</f>
        <v/>
      </c>
      <c r="AJ12" s="66" t="str">
        <f>IF('DT-11'!M65&lt;&gt;"",AJ11,"")</f>
        <v/>
      </c>
      <c r="AK12" s="66" t="str">
        <f>IF('DT-11'!M65&lt;&gt;"",AK11,"")</f>
        <v/>
      </c>
      <c r="AL12" s="66" t="str">
        <f>IF('DT-11'!M65&lt;&gt;"",AL11,"")</f>
        <v/>
      </c>
      <c r="AM12" s="66" t="str">
        <f>IF('DT-11'!M65&lt;&gt;"",AM11,"")</f>
        <v/>
      </c>
      <c r="AN12" s="66" t="str">
        <f>IF('DT-11'!M65&lt;&gt;"",AN11,"")</f>
        <v/>
      </c>
      <c r="AO12" s="66" t="str">
        <f>IF('DT-11'!M65&lt;&gt;"",AO11,"")</f>
        <v/>
      </c>
      <c r="AP12" s="66" t="str">
        <f>IF('DT-11'!M65&lt;&gt;"",AP11,"")</f>
        <v/>
      </c>
      <c r="AQ12" s="66" t="str">
        <f>IF('DT-11'!M65&lt;&gt;"",AQ11,"")</f>
        <v/>
      </c>
      <c r="AR12" s="66" t="str">
        <f>IF('DT-11'!M65&lt;&gt;"",AR11,"")</f>
        <v/>
      </c>
      <c r="AS12" s="66" t="str">
        <f>IF('DT-11'!M65&lt;&gt;"",AS11,"")</f>
        <v/>
      </c>
      <c r="AT12" s="66" t="str">
        <f>IF('DT-11'!M65&lt;&gt;"",AT11,"")</f>
        <v/>
      </c>
      <c r="AU12" s="66" t="str">
        <f>IF('DT-11'!M65&lt;&gt;"",AU11,"")</f>
        <v/>
      </c>
      <c r="AV12" s="66" t="str">
        <f>IF('DT-11'!M65&lt;&gt;"",AV11,"")</f>
        <v/>
      </c>
      <c r="AW12" s="66" t="str">
        <f>IF('DT-11'!M65&lt;&gt;"",AW11,"")</f>
        <v/>
      </c>
      <c r="AX12" s="66" t="str">
        <f>IF('DT-11'!M65&lt;&gt;"",AX11,"")</f>
        <v/>
      </c>
      <c r="AY12" s="66" t="str">
        <f>IF('DT-11'!M65&lt;&gt;"",AY11,"")</f>
        <v/>
      </c>
      <c r="AZ12" s="37" t="str">
        <f>IF('DT-11'!C65&lt;&gt;"",AZ11,"")</f>
        <v/>
      </c>
    </row>
    <row r="13" spans="1:52" ht="15.75" x14ac:dyDescent="0.15">
      <c r="A13" s="39" t="str">
        <f>IF('DT-11'!M66&lt;&gt;"",A12,"")</f>
        <v/>
      </c>
      <c r="B13" s="66" t="str">
        <f>IF('DT-11'!M66&lt;&gt;"",B12,"")</f>
        <v/>
      </c>
      <c r="C13" s="67" t="str">
        <f>IF('DT-11'!M66&lt;&gt;"",C12,"")</f>
        <v/>
      </c>
      <c r="D13" s="68"/>
      <c r="E13" s="68"/>
      <c r="F13" s="68"/>
      <c r="G13" s="68"/>
      <c r="H13" s="66" t="str">
        <f>IF('DT-11'!M66&lt;&gt;"",H12,"")</f>
        <v/>
      </c>
      <c r="I13" s="66" t="str">
        <f>IF('DT-11'!M66&lt;&gt;"",I12,"")</f>
        <v/>
      </c>
      <c r="J13" s="64" t="str">
        <f t="shared" si="2"/>
        <v/>
      </c>
      <c r="K13" s="66" t="str">
        <f>IF('DT-11'!M66&lt;&gt;"",K12,"")</f>
        <v/>
      </c>
      <c r="L13" s="66" t="str">
        <f>IF('DT-11'!M66&lt;&gt;"",L12,"")</f>
        <v/>
      </c>
      <c r="M13" s="66" t="str">
        <f>IF('DT-11'!M66&lt;&gt;"",M12,"")</f>
        <v/>
      </c>
      <c r="N13" s="66" t="str">
        <f>IF('DT-11'!M66&lt;&gt;"",N12,"")</f>
        <v/>
      </c>
      <c r="O13" s="89" t="str">
        <f>IF('DT-11'!M66&lt;&gt;"",O12,"")</f>
        <v/>
      </c>
      <c r="P13" s="66" t="str">
        <f>IF('DT-11'!M66&lt;&gt;"",P12,"")</f>
        <v/>
      </c>
      <c r="Q13" s="66" t="str">
        <f>IF('DT-11'!M66&lt;&gt;"",Q12,"")</f>
        <v/>
      </c>
      <c r="R13" s="66" t="str">
        <f>IF('DT-11'!M66&lt;&gt;"",R12,"")</f>
        <v/>
      </c>
      <c r="S13" s="68"/>
      <c r="T13" s="66" t="str">
        <f>IF('DT-11'!M66&lt;&gt;"", SUBSTITUTE(SUBSTITUTE(SUBSTITUTE('DT-11'!AC66, "Administrator", "統括者"), "Trader", "取引担当者"), "Auditor", "監査担当者"), "")</f>
        <v/>
      </c>
      <c r="U13" s="66" t="str">
        <f>IF('DT-11'!M66&lt;&gt;"",'DT-11'!C66,"")</f>
        <v/>
      </c>
      <c r="V13" s="66" t="str">
        <f>IF('DT-11'!M66&lt;&gt;"",'DT-11'!H66,"")</f>
        <v/>
      </c>
      <c r="W13" s="66" t="str">
        <f>IF('DT-11'!M66&lt;&gt;"",'DT-11'!M66,"")</f>
        <v/>
      </c>
      <c r="X13" s="64" t="str">
        <f t="shared" si="0"/>
        <v/>
      </c>
      <c r="Y13" s="68"/>
      <c r="Z13" s="66" t="str">
        <f>IF('DT-11'!M66&lt;&gt;"",Z12,"")</f>
        <v/>
      </c>
      <c r="AA13" s="66" t="str">
        <f>ASC(IF('DT-11'!M66&lt;&gt;"",'DT-11'!U66,""))</f>
        <v/>
      </c>
      <c r="AB13" s="64" t="str">
        <f t="shared" si="1"/>
        <v/>
      </c>
      <c r="AC13" s="66" t="str">
        <f>IF('DT-11'!M66&lt;&gt;"",AC12,"")</f>
        <v/>
      </c>
      <c r="AD13" s="68"/>
      <c r="AE13" s="66" t="str">
        <f>IF('DT-11'!M66&lt;&gt;"",AE12,"")</f>
        <v/>
      </c>
      <c r="AF13" s="66" t="str">
        <f>IF('DT-11'!M66&lt;&gt;"",AF12,"")</f>
        <v/>
      </c>
      <c r="AG13" s="66" t="str">
        <f>IF('DT-11'!M66&lt;&gt;"",AG12,"")</f>
        <v/>
      </c>
      <c r="AH13" s="66" t="str">
        <f>IF('DT-11'!M66&lt;&gt;"",AH12,"")</f>
        <v/>
      </c>
      <c r="AI13" s="66" t="str">
        <f>IF('DT-11'!M66&lt;&gt;"",AI12,"")</f>
        <v/>
      </c>
      <c r="AJ13" s="66" t="str">
        <f>IF('DT-11'!M66&lt;&gt;"",AJ12,"")</f>
        <v/>
      </c>
      <c r="AK13" s="66" t="str">
        <f>IF('DT-11'!M66&lt;&gt;"",AK12,"")</f>
        <v/>
      </c>
      <c r="AL13" s="66" t="str">
        <f>IF('DT-11'!M66&lt;&gt;"",AL12,"")</f>
        <v/>
      </c>
      <c r="AM13" s="66" t="str">
        <f>IF('DT-11'!M66&lt;&gt;"",AM12,"")</f>
        <v/>
      </c>
      <c r="AN13" s="66" t="str">
        <f>IF('DT-11'!M66&lt;&gt;"",AN12,"")</f>
        <v/>
      </c>
      <c r="AO13" s="66" t="str">
        <f>IF('DT-11'!M66&lt;&gt;"",AO12,"")</f>
        <v/>
      </c>
      <c r="AP13" s="66" t="str">
        <f>IF('DT-11'!M66&lt;&gt;"",AP12,"")</f>
        <v/>
      </c>
      <c r="AQ13" s="66" t="str">
        <f>IF('DT-11'!M66&lt;&gt;"",AQ12,"")</f>
        <v/>
      </c>
      <c r="AR13" s="66" t="str">
        <f>IF('DT-11'!M66&lt;&gt;"",AR12,"")</f>
        <v/>
      </c>
      <c r="AS13" s="66" t="str">
        <f>IF('DT-11'!M66&lt;&gt;"",AS12,"")</f>
        <v/>
      </c>
      <c r="AT13" s="66" t="str">
        <f>IF('DT-11'!M66&lt;&gt;"",AT12,"")</f>
        <v/>
      </c>
      <c r="AU13" s="66" t="str">
        <f>IF('DT-11'!M66&lt;&gt;"",AU12,"")</f>
        <v/>
      </c>
      <c r="AV13" s="66" t="str">
        <f>IF('DT-11'!M66&lt;&gt;"",AV12,"")</f>
        <v/>
      </c>
      <c r="AW13" s="66" t="str">
        <f>IF('DT-11'!M66&lt;&gt;"",AW12,"")</f>
        <v/>
      </c>
      <c r="AX13" s="66" t="str">
        <f>IF('DT-11'!M66&lt;&gt;"",AX12,"")</f>
        <v/>
      </c>
      <c r="AY13" s="66" t="str">
        <f>IF('DT-11'!M66&lt;&gt;"",AY12,"")</f>
        <v/>
      </c>
      <c r="AZ13" s="37" t="str">
        <f>IF('DT-11'!C66&lt;&gt;"",AZ12,"")</f>
        <v/>
      </c>
    </row>
    <row r="14" spans="1:52" ht="15.75" x14ac:dyDescent="0.15">
      <c r="A14" s="39" t="str">
        <f>IF('DT-11'!M67&lt;&gt;"",A13,"")</f>
        <v/>
      </c>
      <c r="B14" s="66" t="str">
        <f>IF('DT-11'!M67&lt;&gt;"",B13,"")</f>
        <v/>
      </c>
      <c r="C14" s="67" t="str">
        <f>IF('DT-11'!M67&lt;&gt;"",C13,"")</f>
        <v/>
      </c>
      <c r="D14" s="68"/>
      <c r="E14" s="68"/>
      <c r="F14" s="68"/>
      <c r="G14" s="68"/>
      <c r="H14" s="66" t="str">
        <f>IF('DT-11'!M67&lt;&gt;"",H13,"")</f>
        <v/>
      </c>
      <c r="I14" s="66" t="str">
        <f>IF('DT-11'!M67&lt;&gt;"",I13,"")</f>
        <v/>
      </c>
      <c r="J14" s="64" t="str">
        <f t="shared" si="2"/>
        <v/>
      </c>
      <c r="K14" s="66" t="str">
        <f>IF('DT-11'!M67&lt;&gt;"",K13,"")</f>
        <v/>
      </c>
      <c r="L14" s="66" t="str">
        <f>IF('DT-11'!M67&lt;&gt;"",L13,"")</f>
        <v/>
      </c>
      <c r="M14" s="66" t="str">
        <f>IF('DT-11'!M67&lt;&gt;"",M13,"")</f>
        <v/>
      </c>
      <c r="N14" s="66" t="str">
        <f>IF('DT-11'!M67&lt;&gt;"",N13,"")</f>
        <v/>
      </c>
      <c r="O14" s="89" t="str">
        <f>IF('DT-11'!M67&lt;&gt;"",O13,"")</f>
        <v/>
      </c>
      <c r="P14" s="66" t="str">
        <f>IF('DT-11'!M67&lt;&gt;"",P13,"")</f>
        <v/>
      </c>
      <c r="Q14" s="66" t="str">
        <f>IF('DT-11'!M67&lt;&gt;"",Q13,"")</f>
        <v/>
      </c>
      <c r="R14" s="66" t="str">
        <f>IF('DT-11'!M67&lt;&gt;"",R13,"")</f>
        <v/>
      </c>
      <c r="S14" s="68"/>
      <c r="T14" s="66" t="str">
        <f>IF('DT-11'!M67&lt;&gt;"", SUBSTITUTE(SUBSTITUTE(SUBSTITUTE('DT-11'!AC67, "Administrator", "統括者"), "Trader", "取引担当者"), "Auditor", "監査担当者"), "")</f>
        <v/>
      </c>
      <c r="U14" s="66" t="str">
        <f>IF('DT-11'!M67&lt;&gt;"",'DT-11'!C67,"")</f>
        <v/>
      </c>
      <c r="V14" s="66" t="str">
        <f>IF('DT-11'!M67&lt;&gt;"",'DT-11'!H67,"")</f>
        <v/>
      </c>
      <c r="W14" s="66" t="str">
        <f>IF('DT-11'!M67&lt;&gt;"",'DT-11'!M67,"")</f>
        <v/>
      </c>
      <c r="X14" s="64" t="str">
        <f t="shared" si="0"/>
        <v/>
      </c>
      <c r="Y14" s="68"/>
      <c r="Z14" s="66" t="str">
        <f>IF('DT-11'!M67&lt;&gt;"",Z13,"")</f>
        <v/>
      </c>
      <c r="AA14" s="66" t="str">
        <f>ASC(IF('DT-11'!M67&lt;&gt;"",'DT-11'!U67,""))</f>
        <v/>
      </c>
      <c r="AB14" s="64" t="str">
        <f t="shared" si="1"/>
        <v/>
      </c>
      <c r="AC14" s="66" t="str">
        <f>IF('DT-11'!M67&lt;&gt;"",AC13,"")</f>
        <v/>
      </c>
      <c r="AD14" s="68"/>
      <c r="AE14" s="66" t="str">
        <f>IF('DT-11'!M67&lt;&gt;"",AE13,"")</f>
        <v/>
      </c>
      <c r="AF14" s="66" t="str">
        <f>IF('DT-11'!M67&lt;&gt;"",AF13,"")</f>
        <v/>
      </c>
      <c r="AG14" s="66" t="str">
        <f>IF('DT-11'!M67&lt;&gt;"",AG13,"")</f>
        <v/>
      </c>
      <c r="AH14" s="66" t="str">
        <f>IF('DT-11'!M67&lt;&gt;"",AH13,"")</f>
        <v/>
      </c>
      <c r="AI14" s="66" t="str">
        <f>IF('DT-11'!M67&lt;&gt;"",AI13,"")</f>
        <v/>
      </c>
      <c r="AJ14" s="66" t="str">
        <f>IF('DT-11'!M67&lt;&gt;"",AJ13,"")</f>
        <v/>
      </c>
      <c r="AK14" s="66" t="str">
        <f>IF('DT-11'!M67&lt;&gt;"",AK13,"")</f>
        <v/>
      </c>
      <c r="AL14" s="66" t="str">
        <f>IF('DT-11'!M67&lt;&gt;"",AL13,"")</f>
        <v/>
      </c>
      <c r="AM14" s="66" t="str">
        <f>IF('DT-11'!M67&lt;&gt;"",AM13,"")</f>
        <v/>
      </c>
      <c r="AN14" s="66" t="str">
        <f>IF('DT-11'!M67&lt;&gt;"",AN13,"")</f>
        <v/>
      </c>
      <c r="AO14" s="66" t="str">
        <f>IF('DT-11'!M67&lt;&gt;"",AO13,"")</f>
        <v/>
      </c>
      <c r="AP14" s="66" t="str">
        <f>IF('DT-11'!M67&lt;&gt;"",AP13,"")</f>
        <v/>
      </c>
      <c r="AQ14" s="66" t="str">
        <f>IF('DT-11'!M67&lt;&gt;"",AQ13,"")</f>
        <v/>
      </c>
      <c r="AR14" s="66" t="str">
        <f>IF('DT-11'!M67&lt;&gt;"",AR13,"")</f>
        <v/>
      </c>
      <c r="AS14" s="66" t="str">
        <f>IF('DT-11'!M67&lt;&gt;"",AS13,"")</f>
        <v/>
      </c>
      <c r="AT14" s="66" t="str">
        <f>IF('DT-11'!M67&lt;&gt;"",AT13,"")</f>
        <v/>
      </c>
      <c r="AU14" s="66" t="str">
        <f>IF('DT-11'!M67&lt;&gt;"",AU13,"")</f>
        <v/>
      </c>
      <c r="AV14" s="66" t="str">
        <f>IF('DT-11'!M67&lt;&gt;"",AV13,"")</f>
        <v/>
      </c>
      <c r="AW14" s="66" t="str">
        <f>IF('DT-11'!M67&lt;&gt;"",AW13,"")</f>
        <v/>
      </c>
      <c r="AX14" s="66" t="str">
        <f>IF('DT-11'!M67&lt;&gt;"",AX13,"")</f>
        <v/>
      </c>
      <c r="AY14" s="66" t="str">
        <f>IF('DT-11'!M67&lt;&gt;"",AY13,"")</f>
        <v/>
      </c>
      <c r="AZ14" s="37" t="str">
        <f>IF('DT-11'!C67&lt;&gt;"",AZ13,"")</f>
        <v/>
      </c>
    </row>
    <row r="15" spans="1:52" ht="15.75" x14ac:dyDescent="0.15">
      <c r="A15" s="39" t="str">
        <f>IF('DT-11'!M68&lt;&gt;"",A14,"")</f>
        <v/>
      </c>
      <c r="B15" s="66" t="str">
        <f>IF('DT-11'!M68&lt;&gt;"",B14,"")</f>
        <v/>
      </c>
      <c r="C15" s="67" t="str">
        <f>IF('DT-11'!M68&lt;&gt;"",C14,"")</f>
        <v/>
      </c>
      <c r="D15" s="68"/>
      <c r="E15" s="68"/>
      <c r="F15" s="68"/>
      <c r="G15" s="68"/>
      <c r="H15" s="66" t="str">
        <f>IF('DT-11'!M68&lt;&gt;"",H14,"")</f>
        <v/>
      </c>
      <c r="I15" s="66" t="str">
        <f>IF('DT-11'!M68&lt;&gt;"",I14,"")</f>
        <v/>
      </c>
      <c r="J15" s="64" t="str">
        <f t="shared" si="2"/>
        <v/>
      </c>
      <c r="K15" s="66" t="str">
        <f>IF('DT-11'!M68&lt;&gt;"",K14,"")</f>
        <v/>
      </c>
      <c r="L15" s="66" t="str">
        <f>IF('DT-11'!M68&lt;&gt;"",L14,"")</f>
        <v/>
      </c>
      <c r="M15" s="66" t="str">
        <f>IF('DT-11'!M68&lt;&gt;"",M14,"")</f>
        <v/>
      </c>
      <c r="N15" s="66" t="str">
        <f>IF('DT-11'!M68&lt;&gt;"",N14,"")</f>
        <v/>
      </c>
      <c r="O15" s="89" t="str">
        <f>IF('DT-11'!M68&lt;&gt;"",O14,"")</f>
        <v/>
      </c>
      <c r="P15" s="66" t="str">
        <f>IF('DT-11'!M68&lt;&gt;"",P14,"")</f>
        <v/>
      </c>
      <c r="Q15" s="66" t="str">
        <f>IF('DT-11'!M68&lt;&gt;"",Q14,"")</f>
        <v/>
      </c>
      <c r="R15" s="66" t="str">
        <f>IF('DT-11'!M68&lt;&gt;"",R14,"")</f>
        <v/>
      </c>
      <c r="S15" s="68"/>
      <c r="T15" s="66" t="str">
        <f>IF('DT-11'!M68&lt;&gt;"", SUBSTITUTE(SUBSTITUTE(SUBSTITUTE('DT-11'!AC68, "Administrator", "統括者"), "Trader", "取引担当者"), "Auditor", "監査担当者"), "")</f>
        <v/>
      </c>
      <c r="U15" s="66" t="str">
        <f>IF('DT-11'!M68&lt;&gt;"",'DT-11'!C68,"")</f>
        <v/>
      </c>
      <c r="V15" s="66" t="str">
        <f>IF('DT-11'!M68&lt;&gt;"",'DT-11'!H68,"")</f>
        <v/>
      </c>
      <c r="W15" s="66" t="str">
        <f>IF('DT-11'!M68&lt;&gt;"",'DT-11'!M68,"")</f>
        <v/>
      </c>
      <c r="X15" s="64" t="str">
        <f t="shared" si="0"/>
        <v/>
      </c>
      <c r="Y15" s="68"/>
      <c r="Z15" s="66" t="str">
        <f>IF('DT-11'!M68&lt;&gt;"",Z14,"")</f>
        <v/>
      </c>
      <c r="AA15" s="66" t="str">
        <f>ASC(IF('DT-11'!M68&lt;&gt;"",'DT-11'!U68,""))</f>
        <v/>
      </c>
      <c r="AB15" s="64" t="str">
        <f t="shared" si="1"/>
        <v/>
      </c>
      <c r="AC15" s="66" t="str">
        <f>IF('DT-11'!M68&lt;&gt;"",AC14,"")</f>
        <v/>
      </c>
      <c r="AD15" s="68"/>
      <c r="AE15" s="66" t="str">
        <f>IF('DT-11'!M68&lt;&gt;"",AE14,"")</f>
        <v/>
      </c>
      <c r="AF15" s="66" t="str">
        <f>IF('DT-11'!M68&lt;&gt;"",AF14,"")</f>
        <v/>
      </c>
      <c r="AG15" s="66" t="str">
        <f>IF('DT-11'!M68&lt;&gt;"",AG14,"")</f>
        <v/>
      </c>
      <c r="AH15" s="66" t="str">
        <f>IF('DT-11'!M68&lt;&gt;"",AH14,"")</f>
        <v/>
      </c>
      <c r="AI15" s="66" t="str">
        <f>IF('DT-11'!M68&lt;&gt;"",AI14,"")</f>
        <v/>
      </c>
      <c r="AJ15" s="66" t="str">
        <f>IF('DT-11'!M68&lt;&gt;"",AJ14,"")</f>
        <v/>
      </c>
      <c r="AK15" s="66" t="str">
        <f>IF('DT-11'!M68&lt;&gt;"",AK14,"")</f>
        <v/>
      </c>
      <c r="AL15" s="66" t="str">
        <f>IF('DT-11'!M68&lt;&gt;"",AL14,"")</f>
        <v/>
      </c>
      <c r="AM15" s="66" t="str">
        <f>IF('DT-11'!M68&lt;&gt;"",AM14,"")</f>
        <v/>
      </c>
      <c r="AN15" s="66" t="str">
        <f>IF('DT-11'!M68&lt;&gt;"",AN14,"")</f>
        <v/>
      </c>
      <c r="AO15" s="66" t="str">
        <f>IF('DT-11'!M68&lt;&gt;"",AO14,"")</f>
        <v/>
      </c>
      <c r="AP15" s="66" t="str">
        <f>IF('DT-11'!M68&lt;&gt;"",AP14,"")</f>
        <v/>
      </c>
      <c r="AQ15" s="66" t="str">
        <f>IF('DT-11'!M68&lt;&gt;"",AQ14,"")</f>
        <v/>
      </c>
      <c r="AR15" s="66" t="str">
        <f>IF('DT-11'!M68&lt;&gt;"",AR14,"")</f>
        <v/>
      </c>
      <c r="AS15" s="66" t="str">
        <f>IF('DT-11'!M68&lt;&gt;"",AS14,"")</f>
        <v/>
      </c>
      <c r="AT15" s="66" t="str">
        <f>IF('DT-11'!M68&lt;&gt;"",AT14,"")</f>
        <v/>
      </c>
      <c r="AU15" s="66" t="str">
        <f>IF('DT-11'!M68&lt;&gt;"",AU14,"")</f>
        <v/>
      </c>
      <c r="AV15" s="66" t="str">
        <f>IF('DT-11'!M68&lt;&gt;"",AV14,"")</f>
        <v/>
      </c>
      <c r="AW15" s="66" t="str">
        <f>IF('DT-11'!M68&lt;&gt;"",AW14,"")</f>
        <v/>
      </c>
      <c r="AX15" s="66" t="str">
        <f>IF('DT-11'!M68&lt;&gt;"",AX14,"")</f>
        <v/>
      </c>
      <c r="AY15" s="66" t="str">
        <f>IF('DT-11'!M68&lt;&gt;"",AY14,"")</f>
        <v/>
      </c>
      <c r="AZ15" s="37" t="str">
        <f>IF('DT-11'!C68&lt;&gt;"",AZ14,"")</f>
        <v/>
      </c>
    </row>
    <row r="16" spans="1:52" ht="16.5" thickBot="1" x14ac:dyDescent="0.2">
      <c r="A16" s="41" t="str">
        <f>IF('DT-11'!M69&lt;&gt;"",A15,"")</f>
        <v/>
      </c>
      <c r="B16" s="42" t="str">
        <f>IF('DT-11'!M69&lt;&gt;"",B15,"")</f>
        <v/>
      </c>
      <c r="C16" s="43" t="str">
        <f>IF('DT-11'!M69&lt;&gt;"",C15,"")</f>
        <v/>
      </c>
      <c r="D16" s="69"/>
      <c r="E16" s="69"/>
      <c r="F16" s="69"/>
      <c r="G16" s="69"/>
      <c r="H16" s="42" t="str">
        <f>IF('DT-11'!M69&lt;&gt;"",H15,"")</f>
        <v/>
      </c>
      <c r="I16" s="42" t="str">
        <f>IF('DT-11'!M69&lt;&gt;"",I15,"")</f>
        <v/>
      </c>
      <c r="J16" s="142" t="str">
        <f t="shared" si="2"/>
        <v/>
      </c>
      <c r="K16" s="42" t="str">
        <f>IF('DT-11'!M69&lt;&gt;"",K15,"")</f>
        <v/>
      </c>
      <c r="L16" s="42" t="str">
        <f>IF('DT-11'!M69&lt;&gt;"",L15,"")</f>
        <v/>
      </c>
      <c r="M16" s="42" t="str">
        <f>IF('DT-11'!M69&lt;&gt;"",M15,"")</f>
        <v/>
      </c>
      <c r="N16" s="42" t="str">
        <f>IF('DT-11'!M69&lt;&gt;"",N15,"")</f>
        <v/>
      </c>
      <c r="O16" s="90" t="str">
        <f>IF('DT-11'!M69&lt;&gt;"",O15,"")</f>
        <v/>
      </c>
      <c r="P16" s="42" t="str">
        <f>IF('DT-11'!M69&lt;&gt;"",P15,"")</f>
        <v/>
      </c>
      <c r="Q16" s="42" t="str">
        <f>IF('DT-11'!M69&lt;&gt;"",Q15,"")</f>
        <v/>
      </c>
      <c r="R16" s="42" t="str">
        <f>IF('DT-11'!M69&lt;&gt;"",R15,"")</f>
        <v/>
      </c>
      <c r="S16" s="69"/>
      <c r="T16" s="66" t="str">
        <f>IF('DT-11'!M69&lt;&gt;"", SUBSTITUTE(SUBSTITUTE(SUBSTITUTE('DT-11'!AC69, "Administrator", "統括者"), "Trader", "取引担当者"), "Auditor", "監査担当者"), "")</f>
        <v/>
      </c>
      <c r="U16" s="42" t="str">
        <f>IF('DT-11'!M69&lt;&gt;"",'DT-11'!C69,"")</f>
        <v/>
      </c>
      <c r="V16" s="42" t="str">
        <f>IF('DT-11'!M69&lt;&gt;"",'DT-11'!H69,"")</f>
        <v/>
      </c>
      <c r="W16" s="42" t="str">
        <f>IF('DT-11'!M69&lt;&gt;"",'DT-11'!M69,"")</f>
        <v/>
      </c>
      <c r="X16" s="38" t="str">
        <f t="shared" si="0"/>
        <v/>
      </c>
      <c r="Y16" s="69"/>
      <c r="Z16" s="42" t="str">
        <f>IF('DT-11'!M69&lt;&gt;"",Z15,"")</f>
        <v/>
      </c>
      <c r="AA16" s="42" t="str">
        <f>ASC(IF('DT-11'!M69&lt;&gt;"",'DT-11'!U69,""))</f>
        <v/>
      </c>
      <c r="AB16" s="38" t="str">
        <f t="shared" si="1"/>
        <v/>
      </c>
      <c r="AC16" s="42" t="str">
        <f>IF('DT-11'!M69&lt;&gt;"",AC15,"")</f>
        <v/>
      </c>
      <c r="AD16" s="69"/>
      <c r="AE16" s="42" t="str">
        <f>IF('DT-11'!M69&lt;&gt;"",AE15,"")</f>
        <v/>
      </c>
      <c r="AF16" s="42" t="str">
        <f>IF('DT-11'!M69&lt;&gt;"",AF15,"")</f>
        <v/>
      </c>
      <c r="AG16" s="42" t="str">
        <f>IF('DT-11'!M69&lt;&gt;"",AG15,"")</f>
        <v/>
      </c>
      <c r="AH16" s="42" t="str">
        <f>IF('DT-11'!M69&lt;&gt;"",AH15,"")</f>
        <v/>
      </c>
      <c r="AI16" s="42" t="str">
        <f>IF('DT-11'!M69&lt;&gt;"",AI15,"")</f>
        <v/>
      </c>
      <c r="AJ16" s="42" t="str">
        <f>IF('DT-11'!M69&lt;&gt;"",AJ15,"")</f>
        <v/>
      </c>
      <c r="AK16" s="42" t="str">
        <f>IF('DT-11'!M69&lt;&gt;"",AK15,"")</f>
        <v/>
      </c>
      <c r="AL16" s="42" t="str">
        <f>IF('DT-11'!M69&lt;&gt;"",AL15,"")</f>
        <v/>
      </c>
      <c r="AM16" s="42" t="str">
        <f>IF('DT-11'!M69&lt;&gt;"",AM15,"")</f>
        <v/>
      </c>
      <c r="AN16" s="42" t="str">
        <f>IF('DT-11'!M69&lt;&gt;"",AN15,"")</f>
        <v/>
      </c>
      <c r="AO16" s="42" t="str">
        <f>IF('DT-11'!M69&lt;&gt;"",AO15,"")</f>
        <v/>
      </c>
      <c r="AP16" s="42" t="str">
        <f>IF('DT-11'!M69&lt;&gt;"",AP15,"")</f>
        <v/>
      </c>
      <c r="AQ16" s="42" t="str">
        <f>IF('DT-11'!M69&lt;&gt;"",AQ15,"")</f>
        <v/>
      </c>
      <c r="AR16" s="42" t="str">
        <f>IF('DT-11'!M69&lt;&gt;"",AR15,"")</f>
        <v/>
      </c>
      <c r="AS16" s="42" t="str">
        <f>IF('DT-11'!M69&lt;&gt;"",AS15,"")</f>
        <v/>
      </c>
      <c r="AT16" s="42" t="str">
        <f>IF('DT-11'!M69&lt;&gt;"",AT15,"")</f>
        <v/>
      </c>
      <c r="AU16" s="42" t="str">
        <f>IF('DT-11'!M69&lt;&gt;"",AU15,"")</f>
        <v/>
      </c>
      <c r="AV16" s="42" t="str">
        <f>IF('DT-11'!M69&lt;&gt;"",AV15,"")</f>
        <v/>
      </c>
      <c r="AW16" s="42" t="str">
        <f>IF('DT-11'!M69&lt;&gt;"",AW15,"")</f>
        <v/>
      </c>
      <c r="AX16" s="42" t="str">
        <f>IF('DT-11'!M69&lt;&gt;"",AX15,"")</f>
        <v/>
      </c>
      <c r="AY16" s="42" t="str">
        <f>IF('DT-11'!M69&lt;&gt;"",AY15,"")</f>
        <v/>
      </c>
      <c r="AZ16" s="61" t="str">
        <f>IF('DT-11'!C69&lt;&gt;"",AZ15,"")</f>
        <v/>
      </c>
    </row>
    <row r="17" spans="1:15" ht="15.75" x14ac:dyDescent="0.15">
      <c r="A17" s="66"/>
      <c r="O17" s="91"/>
    </row>
    <row r="18" spans="1:15" x14ac:dyDescent="0.15">
      <c r="O18" s="91"/>
    </row>
  </sheetData>
  <phoneticPr fontId="6"/>
  <conditionalFormatting sqref="B1:B2">
    <cfRule type="expression" dxfId="27" priority="1">
      <formula>AND(#REF!="済",B1="")</formula>
    </cfRule>
  </conditionalFormatting>
  <conditionalFormatting sqref="F1:G2">
    <cfRule type="expression" dxfId="26" priority="2">
      <formula>AND(#REF!="済",F1="")</formula>
    </cfRule>
  </conditionalFormatting>
  <dataValidations count="1">
    <dataValidation allowBlank="1" sqref="A2:B10 AA2 AC3:AC16 Q3:S10 T2:W16 A11:A17 AE3:AZ16 Q11:R16 Z3:AA16 B11:C16 H11:I16 C3:I10 K3:P16" xr:uid="{E25C35C4-C8AB-4453-8B0E-DCDBCE1ED8CA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DDEE-5F18-41C1-9626-DE025758334B}">
  <dimension ref="A1:AY9"/>
  <sheetViews>
    <sheetView topLeftCell="B1" workbookViewId="0">
      <selection activeCell="I6" sqref="I6:I7"/>
    </sheetView>
  </sheetViews>
  <sheetFormatPr defaultColWidth="8.875" defaultRowHeight="13.5" x14ac:dyDescent="0.15"/>
  <cols>
    <col min="1" max="1" width="5.5" style="117" bestFit="1" customWidth="1"/>
    <col min="2" max="2" width="25.75" style="117" customWidth="1"/>
    <col min="3" max="3" width="25.625" style="117" customWidth="1"/>
    <col min="4" max="4" width="29.5" style="117" customWidth="1"/>
    <col min="5" max="5" width="17.75" style="117" customWidth="1"/>
    <col min="6" max="6" width="21" style="117" customWidth="1"/>
    <col min="7" max="7" width="17" style="117" customWidth="1"/>
    <col min="8" max="8" width="21.5" style="117" customWidth="1"/>
    <col min="9" max="9" width="25.75" style="117" customWidth="1"/>
    <col min="10" max="10" width="23.5" style="117" customWidth="1"/>
    <col min="11" max="11" width="22.75" style="117" customWidth="1"/>
    <col min="12" max="12" width="24.5" style="117" customWidth="1"/>
    <col min="13" max="13" width="26.75" style="117" customWidth="1"/>
    <col min="14" max="14" width="34.125" style="117" customWidth="1"/>
    <col min="15" max="15" width="33.75" style="117" customWidth="1"/>
    <col min="16" max="16" width="27.25" style="117" customWidth="1"/>
    <col min="17" max="17" width="26.5" style="117" customWidth="1"/>
    <col min="18" max="18" width="27.75" style="117" customWidth="1"/>
    <col min="19" max="19" width="23.625" style="117" customWidth="1"/>
    <col min="20" max="20" width="28.375" style="117" customWidth="1"/>
    <col min="21" max="21" width="18.375" style="125" customWidth="1"/>
    <col min="22" max="22" width="15.5" style="128" customWidth="1"/>
    <col min="23" max="23" width="18.125" style="117" customWidth="1"/>
    <col min="24" max="25" width="22" style="117" customWidth="1"/>
    <col min="26" max="26" width="26" style="117" customWidth="1"/>
    <col min="27" max="27" width="33" style="117" customWidth="1"/>
    <col min="28" max="16384" width="8.875" style="117"/>
  </cols>
  <sheetData>
    <row r="1" spans="1:51" s="115" customFormat="1" ht="31.5" x14ac:dyDescent="0.15">
      <c r="A1" s="110" t="s">
        <v>1</v>
      </c>
      <c r="B1" s="111" t="s">
        <v>2</v>
      </c>
      <c r="C1" s="112" t="s">
        <v>1594</v>
      </c>
      <c r="D1" s="111" t="s">
        <v>4</v>
      </c>
      <c r="E1" s="111" t="s">
        <v>1595</v>
      </c>
      <c r="F1" s="111" t="s">
        <v>6</v>
      </c>
      <c r="G1" s="111" t="s">
        <v>1596</v>
      </c>
      <c r="H1" s="111" t="s">
        <v>1597</v>
      </c>
      <c r="I1" s="111" t="s">
        <v>1598</v>
      </c>
      <c r="J1" s="111" t="s">
        <v>1599</v>
      </c>
      <c r="K1" s="113" t="s">
        <v>1600</v>
      </c>
      <c r="L1" s="111" t="s">
        <v>1601</v>
      </c>
      <c r="M1" s="111" t="s">
        <v>1602</v>
      </c>
      <c r="N1" s="111" t="s">
        <v>1603</v>
      </c>
      <c r="O1" s="111" t="s">
        <v>1604</v>
      </c>
      <c r="P1" s="111" t="s">
        <v>1605</v>
      </c>
      <c r="Q1" s="111" t="s">
        <v>1606</v>
      </c>
      <c r="R1" s="111" t="s">
        <v>1607</v>
      </c>
      <c r="S1" s="111" t="s">
        <v>1608</v>
      </c>
      <c r="T1" s="111" t="s">
        <v>1609</v>
      </c>
      <c r="U1" s="124" t="s">
        <v>1610</v>
      </c>
      <c r="V1" s="126" t="s">
        <v>1611</v>
      </c>
      <c r="W1" s="113" t="s">
        <v>1612</v>
      </c>
      <c r="X1" s="111" t="s">
        <v>1613</v>
      </c>
      <c r="Y1" s="111" t="s">
        <v>1614</v>
      </c>
      <c r="Z1" s="111" t="s">
        <v>1615</v>
      </c>
      <c r="AA1" s="114" t="s">
        <v>1616</v>
      </c>
    </row>
    <row r="2" spans="1:51" s="118" customFormat="1" ht="15.75" x14ac:dyDescent="0.15">
      <c r="A2" s="93" t="s">
        <v>0</v>
      </c>
      <c r="B2" s="94" t="s">
        <v>52</v>
      </c>
      <c r="C2" s="95">
        <f>'DT-11'!$X$5</f>
        <v>0</v>
      </c>
      <c r="D2" s="96"/>
      <c r="E2" s="96"/>
      <c r="F2" s="96"/>
      <c r="G2" s="96"/>
      <c r="H2" s="96" t="str">
        <f>IF('DT-11'!H99&lt;&gt;"",H2,"")</f>
        <v/>
      </c>
      <c r="I2" s="96" t="s">
        <v>1593</v>
      </c>
      <c r="J2" s="94">
        <f>'DT-11'!J11</f>
        <v>0</v>
      </c>
      <c r="K2" s="97" t="e">
        <f>VLOOKUP(J2,機関コードM!$A$2:$B$1218,2,FALSE)</f>
        <v>#N/A</v>
      </c>
      <c r="L2" s="94">
        <f>'DT-11'!$J$14</f>
        <v>0</v>
      </c>
      <c r="M2" s="94">
        <f>'DT-11'!$J$17</f>
        <v>0</v>
      </c>
      <c r="N2" s="116">
        <f>'DT-11'!$J$20</f>
        <v>0</v>
      </c>
      <c r="O2" s="94">
        <f>'DT-11'!$J$23</f>
        <v>0</v>
      </c>
      <c r="P2" s="96"/>
      <c r="Q2" s="96" t="s">
        <v>1593</v>
      </c>
      <c r="R2" s="96" t="str">
        <f>SUBSTITUTE('DT-11'!H92, "株式会社", "")</f>
        <v/>
      </c>
      <c r="S2" s="96" t="e">
        <f>VLOOKUP(R2,コードM!A:C,3,FALSE)</f>
        <v>#N/A</v>
      </c>
      <c r="T2" s="96" t="s">
        <v>57</v>
      </c>
      <c r="U2" s="131">
        <f>'DT-11'!H93</f>
        <v>0</v>
      </c>
      <c r="V2" s="127">
        <f>'DT-11'!H94</f>
        <v>0</v>
      </c>
      <c r="W2" s="97">
        <f>'DT-11'!H95</f>
        <v>0</v>
      </c>
      <c r="X2" s="96" t="e">
        <f>VLOOKUP(AA2,ベンダー口座名対応表!A:B,2,FALSE)</f>
        <v>#N/A</v>
      </c>
      <c r="Y2" s="96" t="e">
        <f>K2</f>
        <v>#N/A</v>
      </c>
      <c r="Z2" s="96" t="str">
        <f>IF('DT-11'!H96&lt;&gt;"",'DT-11'!H96,"0000")</f>
        <v>0000</v>
      </c>
      <c r="AA2" s="98">
        <f>'DT-11'!$T$40</f>
        <v>0</v>
      </c>
    </row>
    <row r="3" spans="1:51" s="120" customFormat="1" ht="24.75" customHeight="1" x14ac:dyDescent="0.15">
      <c r="A3" s="93" t="str">
        <f>IF('[1]DT-11'!H99&lt;&gt;"",A2,"")</f>
        <v>新規</v>
      </c>
      <c r="B3" s="97" t="str">
        <f>IF('DT-11'!H99&lt;&gt;"",B2,"")</f>
        <v/>
      </c>
      <c r="C3" s="99" t="str">
        <f>IF('DT-11'!H99&lt;&gt;"",C2,"")</f>
        <v/>
      </c>
      <c r="D3" s="99"/>
      <c r="E3" s="97"/>
      <c r="F3" s="97"/>
      <c r="G3" s="97"/>
      <c r="H3" s="97" t="str">
        <f>IF('DT-11'!H99&lt;&gt;"",H2,"")</f>
        <v/>
      </c>
      <c r="I3" s="97" t="str">
        <f>IF('DT-11'!H99&lt;&gt;"",I2,"")</f>
        <v/>
      </c>
      <c r="J3" s="97" t="str">
        <f>IF('DT-11'!H99&lt;&gt;"",J2,"")</f>
        <v/>
      </c>
      <c r="K3" s="97" t="str">
        <f>IF('DT-11'!H99&lt;&gt;"",K2,"")</f>
        <v/>
      </c>
      <c r="L3" s="97" t="str">
        <f>IF('DT-11'!H99&lt;&gt;"",L2,"")</f>
        <v/>
      </c>
      <c r="M3" s="97" t="str">
        <f>IF('DT-11'!H99&lt;&gt;"",M2,"")</f>
        <v/>
      </c>
      <c r="N3" s="97" t="str">
        <f>IF('DT-11'!H99&lt;&gt;"",N2,"")</f>
        <v/>
      </c>
      <c r="O3" s="97" t="str">
        <f>IF('DT-11'!H99&lt;&gt;"",O2,"")</f>
        <v/>
      </c>
      <c r="P3" s="97"/>
      <c r="Q3" s="97" t="str">
        <f>IF('DT-11'!H99&lt;&gt;"",Q2,"")</f>
        <v/>
      </c>
      <c r="R3" s="97" t="str">
        <f>IF('DT-11'!H99, "株式会社", "")</f>
        <v/>
      </c>
      <c r="S3" s="96" t="str">
        <f>IF('DT-11'!H99&lt;&gt;"",VLOOKUP(R3,コードM!A:C,3,FALSE),"")</f>
        <v/>
      </c>
      <c r="T3" s="97" t="str">
        <f>IF('DT-11'!H99&lt;&gt;"",T2,"")</f>
        <v/>
      </c>
      <c r="U3" s="132">
        <f>'DT-11'!H100</f>
        <v>0</v>
      </c>
      <c r="V3" s="129" t="str">
        <f>IF('DT-11'!H99&lt;&gt;"",'DT-11'!H101,"")</f>
        <v/>
      </c>
      <c r="W3" s="97" t="str">
        <f>IF('DT-11'!H99&lt;&gt;"",'DT-11'!H102,"")</f>
        <v/>
      </c>
      <c r="X3" s="97" t="str">
        <f>IF(B3="登録待ち", X2, "")</f>
        <v/>
      </c>
      <c r="Y3" s="97" t="str">
        <f>IF('DT-11'!H99&lt;&gt;"",K2,"")</f>
        <v/>
      </c>
      <c r="Z3" s="97" t="str">
        <f>IF('DT-11'!H99&lt;&gt;"",IF('DT-11'!H103&lt;&gt;"",'DT-11'!H103,"0000"),"")</f>
        <v/>
      </c>
      <c r="AA3" s="98" t="str">
        <f>IF('DT-11'!H99&lt;&gt;"",'DT-11'!$T$40,"")</f>
        <v/>
      </c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</row>
    <row r="4" spans="1:51" s="120" customFormat="1" ht="24.75" customHeight="1" x14ac:dyDescent="0.15">
      <c r="A4" s="93" t="str">
        <f>IF('[1]DT-11'!H106&lt;&gt;"",A3,"")</f>
        <v>新規</v>
      </c>
      <c r="B4" s="97" t="str">
        <f>IF('DT-11'!H106&lt;&gt;"",B3,"")</f>
        <v/>
      </c>
      <c r="C4" s="99" t="str">
        <f>IF('DT-11'!H106&lt;&gt;"",C3,"")</f>
        <v/>
      </c>
      <c r="D4" s="99"/>
      <c r="E4" s="97"/>
      <c r="F4" s="97"/>
      <c r="G4" s="97"/>
      <c r="H4" s="97" t="str">
        <f>IF('DT-11'!H106&lt;&gt;"",H3,"")</f>
        <v/>
      </c>
      <c r="I4" s="97" t="str">
        <f>IF('DT-11'!H106&lt;&gt;"",I3,"")</f>
        <v/>
      </c>
      <c r="J4" s="97" t="str">
        <f>IF('DT-11'!H100&lt;&gt;"",J3,"")</f>
        <v/>
      </c>
      <c r="K4" s="97" t="str">
        <f>IF('DT-11'!H100&lt;&gt;"",K3,"")</f>
        <v/>
      </c>
      <c r="L4" s="97" t="str">
        <f>IF('DT-11'!H106&lt;&gt;"",L3,"")</f>
        <v/>
      </c>
      <c r="M4" s="97" t="str">
        <f>IF('DT-11'!H106&lt;&gt;"",M3,"")</f>
        <v/>
      </c>
      <c r="N4" s="97" t="str">
        <f>IF('DT-11'!H106&lt;&gt;"",N3,"")</f>
        <v/>
      </c>
      <c r="O4" s="97" t="str">
        <f>IF('DT-11'!H106&lt;&gt;"",O3,"")</f>
        <v/>
      </c>
      <c r="P4" s="97"/>
      <c r="Q4" s="97" t="str">
        <f>IF('DT-11'!H106&lt;&gt;"",Q3,"")</f>
        <v/>
      </c>
      <c r="R4" s="97" t="str">
        <f>IF('DT-11'!H106,"株式会社","")</f>
        <v/>
      </c>
      <c r="S4" s="96" t="str">
        <f>IF('DT-11'!H106&lt;&gt;"",VLOOKUP(R4,コードM!A:C,3,FALSE),"")</f>
        <v/>
      </c>
      <c r="T4" s="97" t="str">
        <f>IF('DT-11'!H106&lt;&gt;"",T3,"")</f>
        <v/>
      </c>
      <c r="U4" s="132">
        <f>'DT-11'!H107</f>
        <v>0</v>
      </c>
      <c r="V4" s="129" t="str">
        <f>IF('DT-11'!H106&lt;&gt;"",'DT-11'!H108,"")</f>
        <v/>
      </c>
      <c r="W4" s="97" t="str">
        <f>IF('DT-11'!H106&lt;&gt;"",'DT-11'!H109,"")</f>
        <v/>
      </c>
      <c r="X4" s="97" t="str">
        <f t="shared" ref="X4:X9" si="0">IF(B4="登録待ち", X3, "")</f>
        <v/>
      </c>
      <c r="Y4" s="97" t="str">
        <f>IF('DT-11'!H106&lt;&gt;"",K3,"")</f>
        <v/>
      </c>
      <c r="Z4" s="97" t="str">
        <f>IF('DT-11'!H106&lt;&gt;"",IF('DT-11'!H110&lt;&gt;"",'DT-11'!H110,"0000"),"")</f>
        <v/>
      </c>
      <c r="AA4" s="98" t="str">
        <f>IF('DT-11'!H106&lt;&gt;"",'DT-11'!$T$40,"")</f>
        <v/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</row>
    <row r="5" spans="1:51" s="120" customFormat="1" ht="24.75" customHeight="1" x14ac:dyDescent="0.15">
      <c r="A5" s="93" t="str">
        <f>IF('DT-11'!H113&lt;&gt;"",A4,"")</f>
        <v/>
      </c>
      <c r="B5" s="97" t="str">
        <f>IF('DT-11'!H113&lt;&gt;"",B4,"")</f>
        <v/>
      </c>
      <c r="C5" s="99" t="str">
        <f>IF('DT-11'!H113&lt;&gt;"",C4,"")</f>
        <v/>
      </c>
      <c r="D5" s="99"/>
      <c r="E5" s="97"/>
      <c r="F5" s="97"/>
      <c r="G5" s="97"/>
      <c r="H5" s="97" t="str">
        <f>IF('DT-11'!H113&lt;&gt;"",H4,"")</f>
        <v/>
      </c>
      <c r="I5" s="97" t="str">
        <f>IF('DT-11'!H113&lt;&gt;"",I4,"")</f>
        <v/>
      </c>
      <c r="J5" s="97" t="str">
        <f>IF('DT-11'!H101&lt;&gt;"",J4,"")</f>
        <v/>
      </c>
      <c r="K5" s="97" t="str">
        <f>IF('DT-11'!H101&lt;&gt;"",K4,"")</f>
        <v/>
      </c>
      <c r="L5" s="97" t="str">
        <f>IF('DT-11'!H113&lt;&gt;"",L4,"")</f>
        <v/>
      </c>
      <c r="M5" s="97" t="str">
        <f>IF('DT-11'!H113&lt;&gt;"",M4,"")</f>
        <v/>
      </c>
      <c r="N5" s="97" t="str">
        <f>IF('DT-11'!H113&lt;&gt;"",N4,"")</f>
        <v/>
      </c>
      <c r="O5" s="97" t="str">
        <f>IF('[1]DT-11'!H113&lt;&gt;"",O4,"")</f>
        <v/>
      </c>
      <c r="P5" s="97"/>
      <c r="Q5" s="97" t="str">
        <f>IF('DT-11'!H113&lt;&gt;"",Q4,"")</f>
        <v/>
      </c>
      <c r="R5" s="97" t="str">
        <f>IF('DT-11'!H113, "株式会社", "")</f>
        <v/>
      </c>
      <c r="S5" s="97" t="str">
        <f>IF('DT-11'!H113&lt;&gt;"",VLOOKUP(R4,コードM!A:C,3,FALSE),"")</f>
        <v/>
      </c>
      <c r="T5" s="97" t="str">
        <f>IF('DT-11'!H113&lt;&gt;"",T4,"")</f>
        <v/>
      </c>
      <c r="U5" s="132">
        <f>'DT-11'!Z93</f>
        <v>0</v>
      </c>
      <c r="V5" s="129" t="str">
        <f>IF('DT-11'!H113&lt;&gt;"",'DT-11'!H115,"")</f>
        <v/>
      </c>
      <c r="W5" s="97" t="str">
        <f>IF('DT-11'!H113&lt;&gt;"",'DT-11'!H116,"")</f>
        <v/>
      </c>
      <c r="X5" s="97" t="str">
        <f t="shared" si="0"/>
        <v/>
      </c>
      <c r="Y5" s="97" t="str">
        <f>IF('DT-11'!H113&lt;&gt;"",K4,"")</f>
        <v/>
      </c>
      <c r="Z5" s="97" t="str">
        <f>IF('DT-11'!H113&lt;&gt;"",IF('DT-11'!H117&lt;&gt;"",'DT-11'!H117,"0000"),"")</f>
        <v/>
      </c>
      <c r="AA5" s="98" t="str">
        <f>IF('DT-11'!H113&lt;&gt;"",'DT-11'!$T$40,"")</f>
        <v/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</row>
    <row r="6" spans="1:51" s="120" customFormat="1" ht="20.25" customHeight="1" x14ac:dyDescent="0.15">
      <c r="A6" s="100" t="str">
        <f>IF('DT-11'!Z92&lt;&gt;"",A5,"")</f>
        <v/>
      </c>
      <c r="B6" s="101" t="str">
        <f>IF('DT-11'!Z92&lt;&gt;"",B5,"")</f>
        <v/>
      </c>
      <c r="C6" s="102" t="str">
        <f>IF('DT-11'!Z92&lt;&gt;"",C5,"")</f>
        <v/>
      </c>
      <c r="D6" s="102"/>
      <c r="E6" s="101"/>
      <c r="F6" s="101"/>
      <c r="G6" s="101"/>
      <c r="H6" s="101" t="str">
        <f>IF('DT-11'!Z92&lt;&gt;"",H5,"")</f>
        <v/>
      </c>
      <c r="I6" s="101" t="str">
        <f>IF('DT-11'!Z92&lt;&gt;"",I5,"")</f>
        <v/>
      </c>
      <c r="J6" s="97" t="str">
        <f>IF('DT-11'!Z92&lt;&gt;"",J5,"")</f>
        <v/>
      </c>
      <c r="K6" s="97" t="str">
        <f>IF('DT-11'!Z92&lt;&gt;"",K5,"")</f>
        <v/>
      </c>
      <c r="L6" s="101" t="str">
        <f>IF('DT-11'!Z92&lt;&gt;"",L5,"")</f>
        <v/>
      </c>
      <c r="M6" s="101" t="str">
        <f>IF('DT-11'!Z92&lt;&gt;"",M5,"")</f>
        <v/>
      </c>
      <c r="N6" s="101" t="str">
        <f>IF('DT-11'!Z92&lt;&gt;"",N5,"")</f>
        <v/>
      </c>
      <c r="O6" s="101" t="str">
        <f>IF('DT-11'!Z92&lt;&gt;"",O5,"")</f>
        <v/>
      </c>
      <c r="P6" s="101"/>
      <c r="Q6" s="101" t="str">
        <f>IF('DT-11'!Z92&lt;&gt;"",Q5,"")</f>
        <v/>
      </c>
      <c r="R6" s="101" t="str">
        <f>IF('DT-11'!Z92, "株式会社", "")</f>
        <v/>
      </c>
      <c r="S6" s="101" t="str">
        <f>IF('DT-11'!Z92&lt;&gt;"",VLOOKUP(R6,コードM!A:C,3,FALSE),"")</f>
        <v/>
      </c>
      <c r="T6" s="101" t="str">
        <f>IF('DT-11'!Z92&lt;&gt;"",T5,"")</f>
        <v/>
      </c>
      <c r="U6" s="133">
        <f>'DT-11'!Z93</f>
        <v>0</v>
      </c>
      <c r="V6" s="130" t="str">
        <f>IF('DT-11'!Z92&lt;&gt;"",'DT-11'!Z94,"")</f>
        <v/>
      </c>
      <c r="W6" s="103" t="str">
        <f>IF('DT-11'!Z92&lt;&gt;"",'DT-11'!Z95,"")</f>
        <v/>
      </c>
      <c r="X6" s="97" t="str">
        <f t="shared" si="0"/>
        <v/>
      </c>
      <c r="Y6" s="103" t="str">
        <f>IF('DT-11'!Z92&lt;&gt;"",K5,"")</f>
        <v/>
      </c>
      <c r="Z6" s="103" t="str">
        <f>IF('DT-11'!Z92&lt;&gt;"",IF('DT-11'!Z96&lt;&gt;"",'DT-11'!Z96,"0000"),"")</f>
        <v/>
      </c>
      <c r="AA6" s="104" t="str">
        <f>IF('DT-11'!Z92&lt;&gt;"",'DT-11'!$T$40,"")</f>
        <v/>
      </c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</row>
    <row r="7" spans="1:51" s="123" customFormat="1" ht="19.149999999999999" customHeight="1" x14ac:dyDescent="0.15">
      <c r="A7" s="100" t="str">
        <f>IF('DT-11'!Z99&lt;&gt;"",A6,"")</f>
        <v/>
      </c>
      <c r="B7" s="101" t="str">
        <f>IF('DT-11'!Z99&lt;&gt;"",B6,"")</f>
        <v/>
      </c>
      <c r="C7" s="102" t="str">
        <f>IF('DT-11'!Z99&lt;&gt;"",C6,"")</f>
        <v/>
      </c>
      <c r="D7" s="102"/>
      <c r="E7" s="101"/>
      <c r="F7" s="101"/>
      <c r="G7" s="101"/>
      <c r="H7" s="101" t="str">
        <f>IF('DT-11'!Z99&lt;&gt;"",H6,"")</f>
        <v/>
      </c>
      <c r="I7" s="101" t="str">
        <f>IF('DT-11'!Z99&lt;&gt;"",I6,"")</f>
        <v/>
      </c>
      <c r="J7" s="97" t="str">
        <f>IF('DT-11'!Z99&lt;&gt;"",J6,"")</f>
        <v/>
      </c>
      <c r="K7" s="97" t="str">
        <f>IF('DT-11'!Z99&lt;&gt;"",K6,"")</f>
        <v/>
      </c>
      <c r="L7" s="101" t="str">
        <f>IF('DT-11'!Z99&lt;&gt;"",L6,"")</f>
        <v/>
      </c>
      <c r="M7" s="101" t="str">
        <f>IF('DT-11'!Z99&lt;&gt;"",M6,"")</f>
        <v/>
      </c>
      <c r="N7" s="101" t="str">
        <f>IF('DT-11'!Z99&lt;&gt;"",N6,"")</f>
        <v/>
      </c>
      <c r="O7" s="101" t="str">
        <f>IF('DT-11'!Z99&lt;&gt;"",O6,"")</f>
        <v/>
      </c>
      <c r="P7" s="101"/>
      <c r="Q7" s="101" t="str">
        <f>IF('DT-11'!Z99&lt;&gt;"",Q6,"")</f>
        <v/>
      </c>
      <c r="R7" s="101" t="str">
        <f>IF('DT-11'!Z99, "株式会社", "")</f>
        <v/>
      </c>
      <c r="S7" s="101" t="str">
        <f>IF('DT-11'!Z99&lt;&gt;"",VLOOKUP(R7,コードM!A:C,3,FALSE),"")</f>
        <v/>
      </c>
      <c r="T7" s="101" t="str">
        <f>IF('DT-11'!Z99&lt;&gt;"",T6,"")</f>
        <v/>
      </c>
      <c r="U7" s="133">
        <f>'DT-11'!Z100</f>
        <v>0</v>
      </c>
      <c r="V7" s="130" t="str">
        <f>IF('DT-11'!Z99&lt;&gt;"",'DT-11'!Z101,"")</f>
        <v/>
      </c>
      <c r="W7" s="103" t="str">
        <f>IF('[1]DT-11'!Z99&lt;&gt;"",'[1]DT-11'!Z102,"")</f>
        <v/>
      </c>
      <c r="X7" s="97" t="str">
        <f t="shared" si="0"/>
        <v/>
      </c>
      <c r="Y7" s="103" t="str">
        <f>IF('DT-11'!Z99&lt;&gt;"",K6,"")</f>
        <v/>
      </c>
      <c r="Z7" s="103" t="str">
        <f>IF('DT-11'!Z99&lt;&gt;"",IF('DT-11'!Z103&lt;&gt;"",'DT-11'!Z103,"0000"),"")</f>
        <v/>
      </c>
      <c r="AA7" s="104" t="str">
        <f>IF('DT-11'!Z99&lt;&gt;"",'DT-11'!$T$40,"")</f>
        <v/>
      </c>
      <c r="AB7" s="121"/>
      <c r="AC7" s="122"/>
      <c r="AD7" s="121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</row>
    <row r="8" spans="1:51" s="123" customFormat="1" ht="20.25" customHeight="1" x14ac:dyDescent="0.15">
      <c r="A8" s="100" t="str">
        <f>IF('DT-11'!Z106&lt;&gt;"",A7,"")</f>
        <v/>
      </c>
      <c r="B8" s="101" t="str">
        <f>IF('DT-11'!Z106&lt;&gt;"",B7,"")</f>
        <v/>
      </c>
      <c r="C8" s="102" t="str">
        <f>IF('DT-11'!Z106&lt;&gt;"",C7,"")</f>
        <v/>
      </c>
      <c r="D8" s="102"/>
      <c r="E8" s="101"/>
      <c r="F8" s="101"/>
      <c r="G8" s="101"/>
      <c r="H8" s="101" t="str">
        <f>IF('DT-11'!Z106&lt;&gt;"",H7,"")</f>
        <v/>
      </c>
      <c r="I8" s="101" t="str">
        <f>IF('DT-11'!Z106&lt;&gt;"",I7,"")</f>
        <v/>
      </c>
      <c r="J8" s="97" t="str">
        <f>IF('DT-11'!Z106&lt;&gt;"",J7,"")</f>
        <v/>
      </c>
      <c r="K8" s="97" t="str">
        <f>IF('DT-11'!Z106&lt;&gt;"",K7,"")</f>
        <v/>
      </c>
      <c r="L8" s="101" t="str">
        <f>IF('DT-11'!Z106&lt;&gt;"",L7,"")</f>
        <v/>
      </c>
      <c r="M8" s="101" t="str">
        <f>IF('DT-11'!Z106&lt;&gt;"",M7,"")</f>
        <v/>
      </c>
      <c r="N8" s="101" t="str">
        <f>IF('DT-11'!Z106&lt;&gt;"",N7,"")</f>
        <v/>
      </c>
      <c r="O8" s="101" t="str">
        <f>IF('DT-11'!Z106&lt;&gt;"",O7,"")</f>
        <v/>
      </c>
      <c r="P8" s="101"/>
      <c r="Q8" s="101" t="str">
        <f>IF('DT-11'!Z106&lt;&gt;"",Q7,"")</f>
        <v/>
      </c>
      <c r="R8" s="101" t="str">
        <f>IF('DT-11'!Z106, "株式会社", "")</f>
        <v/>
      </c>
      <c r="S8" s="101" t="str">
        <f>IF('DT-11'!Z106&lt;&gt;"",VLOOKUP(R8,コードM!A:C,3,FALSE),"")</f>
        <v/>
      </c>
      <c r="T8" s="101" t="str">
        <f>IF('DT-11'!Z106&lt;&gt;"",T7,"")</f>
        <v/>
      </c>
      <c r="U8" s="133">
        <f>'DT-11'!Z107</f>
        <v>0</v>
      </c>
      <c r="V8" s="130" t="str">
        <f>IF('DT-11'!Z106&lt;&gt;"",'DT-11'!Z108,"")</f>
        <v/>
      </c>
      <c r="W8" s="105" t="str">
        <f>IF('DT-11'!Z106&lt;&gt;"",'DT-11'!Z109,"")</f>
        <v/>
      </c>
      <c r="X8" s="97" t="str">
        <f t="shared" si="0"/>
        <v/>
      </c>
      <c r="Y8" s="106" t="str">
        <f>IF('DT-11'!Z106&lt;&gt;"",K7,"")</f>
        <v/>
      </c>
      <c r="Z8" s="103" t="str">
        <f>IF('[1]DT-11'!Z106&lt;&gt;"",IF('[1]DT-11'!Z110&lt;&gt;"",'[1]DT-11'!Z110,"0000"),"")</f>
        <v/>
      </c>
      <c r="AA8" s="104" t="str">
        <f>IF('DT-11'!Z106&lt;&gt;"",'DT-11'!$T$40,"")</f>
        <v/>
      </c>
      <c r="AB8" s="121"/>
      <c r="AC8" s="122"/>
      <c r="AD8" s="121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</row>
    <row r="9" spans="1:51" s="123" customFormat="1" ht="20.25" customHeight="1" thickBot="1" x14ac:dyDescent="0.2">
      <c r="A9" s="107" t="str">
        <f>IF('DT-11'!Z113&lt;&gt;"",A8,"")</f>
        <v/>
      </c>
      <c r="B9" s="108" t="str">
        <f>IF('DT-11'!Z113&lt;&gt;"",B8,"")</f>
        <v/>
      </c>
      <c r="C9" s="109" t="str">
        <f>IF('DT-11'!Z113&lt;&gt;"",C8,"")</f>
        <v/>
      </c>
      <c r="D9" s="109"/>
      <c r="E9" s="108"/>
      <c r="F9" s="134"/>
      <c r="G9" s="134"/>
      <c r="H9" s="134" t="str">
        <f>IF('DT-11'!Z113&lt;&gt;"",H8,"")</f>
        <v/>
      </c>
      <c r="I9" s="134" t="str">
        <f>IF('DT-11'!Z113&lt;&gt;"",I8,"")</f>
        <v/>
      </c>
      <c r="J9" s="135" t="str">
        <f>IF('DT-11'!Z113&lt;&gt;"",J8,"")</f>
        <v/>
      </c>
      <c r="K9" s="135" t="str">
        <f>IF('DT-11'!Z113&lt;&gt;"",K8,"")</f>
        <v/>
      </c>
      <c r="L9" s="134" t="str">
        <f>IF('DT-11'!Z113&lt;&gt;"",L8,"")</f>
        <v/>
      </c>
      <c r="M9" s="134" t="str">
        <f>IF('DT-11'!Z113&lt;&gt;"",M8,"")</f>
        <v/>
      </c>
      <c r="N9" s="134" t="str">
        <f>IF('DT-11'!Z113&lt;&gt;"",N8,"")</f>
        <v/>
      </c>
      <c r="O9" s="134" t="str">
        <f>IF('DT-11'!Z113&lt;&gt;"",O8,"")</f>
        <v/>
      </c>
      <c r="P9" s="134"/>
      <c r="Q9" s="134" t="str">
        <f>IF('DT-11'!Z113&lt;&gt;"",Q8,"")</f>
        <v/>
      </c>
      <c r="R9" s="134" t="str">
        <f>IF('DT-11'!Z113, "株式会社", "")</f>
        <v/>
      </c>
      <c r="S9" s="134" t="str">
        <f>IF('DT-11'!Z113&lt;&gt;"",VLOOKUP(R9,コードM!A:C,3,FALSE),"")</f>
        <v/>
      </c>
      <c r="T9" s="134" t="str">
        <f>IF('DT-11'!Z113&lt;&gt;"",T8,"")</f>
        <v/>
      </c>
      <c r="U9" s="136">
        <f>'DT-11'!Z114</f>
        <v>0</v>
      </c>
      <c r="V9" s="137" t="str">
        <f>IF('DT-11'!Z113&lt;&gt;"",'DT-11'!Z115,"")</f>
        <v/>
      </c>
      <c r="W9" s="138" t="str">
        <f>IF('DT-11'!Z113&lt;&gt;"",'DT-11'!Z116,"")</f>
        <v/>
      </c>
      <c r="X9" s="135" t="str">
        <f t="shared" si="0"/>
        <v/>
      </c>
      <c r="Y9" s="139" t="str">
        <f>IF('DT-11'!Z113&lt;&gt;"",K8,"")</f>
        <v/>
      </c>
      <c r="Z9" s="140" t="str">
        <f>IF('DT-11'!Z113&lt;&gt;"",IF('DT-11'!Z117&lt;&gt;"",'DT-11'!Z117,"0000"),"")</f>
        <v/>
      </c>
      <c r="AA9" s="141" t="str">
        <f>IF('DT-11'!Z113&lt;&gt;"",'DT-11'!$T$40,"")</f>
        <v/>
      </c>
      <c r="AB9" s="121"/>
      <c r="AC9" s="122"/>
      <c r="AD9" s="121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</row>
  </sheetData>
  <phoneticPr fontId="6"/>
  <conditionalFormatting sqref="B1:B2">
    <cfRule type="expression" dxfId="25" priority="1">
      <formula>AND(#REF!="済",B1="")</formula>
    </cfRule>
  </conditionalFormatting>
  <conditionalFormatting sqref="C1">
    <cfRule type="expression" dxfId="24" priority="2">
      <formula>AND(TODAY()&gt;WORKDAY(#REF!,3),(LEN(#REF!)&gt;0),(#REF!=""))</formula>
    </cfRule>
  </conditionalFormatting>
  <conditionalFormatting sqref="F2:G2">
    <cfRule type="expression" dxfId="23" priority="4">
      <formula>AND(#REF!="済",F2="")</formula>
    </cfRule>
  </conditionalFormatting>
  <dataValidations count="1">
    <dataValidation allowBlank="1" sqref="AC7:AC9 AE7:AY9 A3:R9 A2:B2 T3:AA9" xr:uid="{B4A78D7C-B8F6-40DB-8F2A-2A887973C399}"/>
  </dataValidations>
  <pageMargins left="0.7" right="0.7" top="0.75" bottom="0.75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6B0D-D70C-408A-94F1-2602650FEBB2}">
  <sheetPr codeName="Sheet4">
    <tabColor theme="9" tint="0.79998168889431442"/>
  </sheetPr>
  <dimension ref="A1:D1217"/>
  <sheetViews>
    <sheetView topLeftCell="A37" workbookViewId="0">
      <selection activeCell="T40" sqref="T40:AK40"/>
    </sheetView>
  </sheetViews>
  <sheetFormatPr defaultColWidth="9" defaultRowHeight="13.5" x14ac:dyDescent="0.15"/>
  <cols>
    <col min="1" max="1" width="23.625" style="74" customWidth="1"/>
    <col min="2" max="2" width="9" style="73"/>
    <col min="3" max="16384" width="9" style="74"/>
  </cols>
  <sheetData>
    <row r="1" spans="1:4" x14ac:dyDescent="0.15">
      <c r="A1" s="72" t="s">
        <v>303</v>
      </c>
      <c r="B1" s="73" t="s">
        <v>304</v>
      </c>
    </row>
    <row r="2" spans="1:4" x14ac:dyDescent="0.15">
      <c r="A2" s="75" t="s">
        <v>305</v>
      </c>
      <c r="B2" s="74">
        <v>1</v>
      </c>
    </row>
    <row r="3" spans="1:4" x14ac:dyDescent="0.15">
      <c r="A3" s="75" t="s">
        <v>306</v>
      </c>
      <c r="B3" s="74">
        <v>5</v>
      </c>
    </row>
    <row r="4" spans="1:4" x14ac:dyDescent="0.15">
      <c r="A4" s="75" t="s">
        <v>307</v>
      </c>
      <c r="B4" s="74">
        <v>9</v>
      </c>
      <c r="D4" s="76" t="str">
        <f>SUBSTITUTE(SUBSTITUTE(SUBSTITUTE(SUBSTITUTE('DT-11'!J11,"㈱",""),"株式会社","")," ",""),"　","")</f>
        <v/>
      </c>
    </row>
    <row r="5" spans="1:4" x14ac:dyDescent="0.15">
      <c r="A5" s="75" t="s">
        <v>308</v>
      </c>
      <c r="B5" s="74">
        <v>10</v>
      </c>
    </row>
    <row r="6" spans="1:4" x14ac:dyDescent="0.15">
      <c r="A6" s="75" t="s">
        <v>309</v>
      </c>
      <c r="B6" s="74">
        <v>17</v>
      </c>
    </row>
    <row r="7" spans="1:4" x14ac:dyDescent="0.15">
      <c r="A7" s="75" t="s">
        <v>310</v>
      </c>
      <c r="B7" s="74">
        <v>33</v>
      </c>
    </row>
    <row r="8" spans="1:4" x14ac:dyDescent="0.15">
      <c r="A8" s="75" t="s">
        <v>311</v>
      </c>
      <c r="B8" s="74">
        <v>34</v>
      </c>
    </row>
    <row r="9" spans="1:4" x14ac:dyDescent="0.15">
      <c r="A9" s="75" t="s">
        <v>312</v>
      </c>
      <c r="B9" s="74">
        <v>35</v>
      </c>
    </row>
    <row r="10" spans="1:4" x14ac:dyDescent="0.15">
      <c r="A10" s="75" t="s">
        <v>313</v>
      </c>
      <c r="B10" s="74">
        <v>36</v>
      </c>
    </row>
    <row r="11" spans="1:4" x14ac:dyDescent="0.15">
      <c r="A11" s="75" t="s">
        <v>314</v>
      </c>
      <c r="B11" s="74">
        <v>38</v>
      </c>
    </row>
    <row r="12" spans="1:4" x14ac:dyDescent="0.15">
      <c r="A12" s="75" t="s">
        <v>315</v>
      </c>
      <c r="B12" s="74">
        <v>39</v>
      </c>
    </row>
    <row r="13" spans="1:4" x14ac:dyDescent="0.15">
      <c r="A13" s="75" t="s">
        <v>316</v>
      </c>
      <c r="B13" s="74">
        <v>40</v>
      </c>
    </row>
    <row r="14" spans="1:4" x14ac:dyDescent="0.15">
      <c r="A14" s="75" t="s">
        <v>317</v>
      </c>
      <c r="B14" s="74">
        <v>41</v>
      </c>
    </row>
    <row r="15" spans="1:4" x14ac:dyDescent="0.15">
      <c r="A15" s="75" t="s">
        <v>318</v>
      </c>
      <c r="B15" s="74">
        <v>42</v>
      </c>
    </row>
    <row r="16" spans="1:4" x14ac:dyDescent="0.15">
      <c r="A16" s="75" t="s">
        <v>319</v>
      </c>
      <c r="B16" s="74">
        <v>43</v>
      </c>
    </row>
    <row r="17" spans="1:2" x14ac:dyDescent="0.15">
      <c r="A17" s="75" t="s">
        <v>320</v>
      </c>
      <c r="B17" s="74">
        <v>116</v>
      </c>
    </row>
    <row r="18" spans="1:2" x14ac:dyDescent="0.15">
      <c r="A18" s="75" t="s">
        <v>321</v>
      </c>
      <c r="B18" s="74">
        <v>117</v>
      </c>
    </row>
    <row r="19" spans="1:2" x14ac:dyDescent="0.15">
      <c r="A19" s="75" t="s">
        <v>322</v>
      </c>
      <c r="B19" s="74">
        <v>118</v>
      </c>
    </row>
    <row r="20" spans="1:2" x14ac:dyDescent="0.15">
      <c r="A20" s="75" t="s">
        <v>323</v>
      </c>
      <c r="B20" s="74">
        <v>119</v>
      </c>
    </row>
    <row r="21" spans="1:2" x14ac:dyDescent="0.15">
      <c r="A21" s="75" t="s">
        <v>324</v>
      </c>
      <c r="B21" s="74">
        <v>120</v>
      </c>
    </row>
    <row r="22" spans="1:2" x14ac:dyDescent="0.15">
      <c r="A22" s="75" t="s">
        <v>325</v>
      </c>
      <c r="B22" s="74">
        <v>121</v>
      </c>
    </row>
    <row r="23" spans="1:2" x14ac:dyDescent="0.15">
      <c r="A23" s="75" t="s">
        <v>326</v>
      </c>
      <c r="B23" s="74">
        <v>122</v>
      </c>
    </row>
    <row r="24" spans="1:2" x14ac:dyDescent="0.15">
      <c r="A24" s="75" t="s">
        <v>327</v>
      </c>
      <c r="B24" s="74">
        <v>123</v>
      </c>
    </row>
    <row r="25" spans="1:2" x14ac:dyDescent="0.15">
      <c r="A25" s="75" t="s">
        <v>328</v>
      </c>
      <c r="B25" s="74">
        <v>124</v>
      </c>
    </row>
    <row r="26" spans="1:2" x14ac:dyDescent="0.15">
      <c r="A26" s="75" t="s">
        <v>329</v>
      </c>
      <c r="B26" s="74">
        <v>125</v>
      </c>
    </row>
    <row r="27" spans="1:2" x14ac:dyDescent="0.15">
      <c r="A27" s="75" t="s">
        <v>330</v>
      </c>
      <c r="B27" s="74">
        <v>126</v>
      </c>
    </row>
    <row r="28" spans="1:2" x14ac:dyDescent="0.15">
      <c r="A28" s="75" t="s">
        <v>331</v>
      </c>
      <c r="B28" s="74">
        <v>128</v>
      </c>
    </row>
    <row r="29" spans="1:2" x14ac:dyDescent="0.15">
      <c r="A29" s="75" t="s">
        <v>332</v>
      </c>
      <c r="B29" s="74">
        <v>129</v>
      </c>
    </row>
    <row r="30" spans="1:2" x14ac:dyDescent="0.15">
      <c r="A30" s="75" t="s">
        <v>333</v>
      </c>
      <c r="B30" s="74">
        <v>130</v>
      </c>
    </row>
    <row r="31" spans="1:2" x14ac:dyDescent="0.15">
      <c r="A31" s="75" t="s">
        <v>334</v>
      </c>
      <c r="B31" s="74">
        <v>131</v>
      </c>
    </row>
    <row r="32" spans="1:2" x14ac:dyDescent="0.15">
      <c r="A32" s="75" t="s">
        <v>335</v>
      </c>
      <c r="B32" s="74">
        <v>133</v>
      </c>
    </row>
    <row r="33" spans="1:2" x14ac:dyDescent="0.15">
      <c r="A33" s="75" t="s">
        <v>336</v>
      </c>
      <c r="B33" s="74">
        <v>134</v>
      </c>
    </row>
    <row r="34" spans="1:2" x14ac:dyDescent="0.15">
      <c r="A34" s="75" t="s">
        <v>337</v>
      </c>
      <c r="B34" s="74">
        <v>135</v>
      </c>
    </row>
    <row r="35" spans="1:2" x14ac:dyDescent="0.15">
      <c r="A35" s="75" t="s">
        <v>338</v>
      </c>
      <c r="B35" s="74">
        <v>137</v>
      </c>
    </row>
    <row r="36" spans="1:2" x14ac:dyDescent="0.15">
      <c r="A36" s="75" t="s">
        <v>339</v>
      </c>
      <c r="B36" s="74">
        <v>138</v>
      </c>
    </row>
    <row r="37" spans="1:2" x14ac:dyDescent="0.15">
      <c r="A37" s="75" t="s">
        <v>340</v>
      </c>
      <c r="B37" s="74">
        <v>140</v>
      </c>
    </row>
    <row r="38" spans="1:2" x14ac:dyDescent="0.15">
      <c r="A38" s="75" t="s">
        <v>341</v>
      </c>
      <c r="B38" s="74">
        <v>142</v>
      </c>
    </row>
    <row r="39" spans="1:2" x14ac:dyDescent="0.15">
      <c r="A39" s="75" t="s">
        <v>342</v>
      </c>
      <c r="B39" s="74">
        <v>143</v>
      </c>
    </row>
    <row r="40" spans="1:2" x14ac:dyDescent="0.15">
      <c r="A40" s="75" t="s">
        <v>343</v>
      </c>
      <c r="B40" s="74">
        <v>144</v>
      </c>
    </row>
    <row r="41" spans="1:2" x14ac:dyDescent="0.15">
      <c r="A41" s="75" t="s">
        <v>344</v>
      </c>
      <c r="B41" s="74">
        <v>145</v>
      </c>
    </row>
    <row r="42" spans="1:2" x14ac:dyDescent="0.15">
      <c r="A42" s="75" t="s">
        <v>345</v>
      </c>
      <c r="B42" s="74">
        <v>146</v>
      </c>
    </row>
    <row r="43" spans="1:2" x14ac:dyDescent="0.15">
      <c r="A43" s="75" t="s">
        <v>346</v>
      </c>
      <c r="B43" s="74">
        <v>147</v>
      </c>
    </row>
    <row r="44" spans="1:2" x14ac:dyDescent="0.15">
      <c r="A44" s="75" t="s">
        <v>347</v>
      </c>
      <c r="B44" s="74">
        <v>149</v>
      </c>
    </row>
    <row r="45" spans="1:2" x14ac:dyDescent="0.15">
      <c r="A45" s="75" t="s">
        <v>348</v>
      </c>
      <c r="B45" s="74">
        <v>150</v>
      </c>
    </row>
    <row r="46" spans="1:2" x14ac:dyDescent="0.15">
      <c r="A46" s="75" t="s">
        <v>349</v>
      </c>
      <c r="B46" s="74">
        <v>151</v>
      </c>
    </row>
    <row r="47" spans="1:2" x14ac:dyDescent="0.15">
      <c r="A47" s="75" t="s">
        <v>350</v>
      </c>
      <c r="B47" s="74">
        <v>152</v>
      </c>
    </row>
    <row r="48" spans="1:2" x14ac:dyDescent="0.15">
      <c r="A48" s="75" t="s">
        <v>351</v>
      </c>
      <c r="B48" s="74">
        <v>153</v>
      </c>
    </row>
    <row r="49" spans="1:2" x14ac:dyDescent="0.15">
      <c r="A49" s="75" t="s">
        <v>352</v>
      </c>
      <c r="B49" s="74">
        <v>154</v>
      </c>
    </row>
    <row r="50" spans="1:2" x14ac:dyDescent="0.15">
      <c r="A50" s="75" t="s">
        <v>353</v>
      </c>
      <c r="B50" s="74">
        <v>155</v>
      </c>
    </row>
    <row r="51" spans="1:2" x14ac:dyDescent="0.15">
      <c r="A51" s="75" t="s">
        <v>354</v>
      </c>
      <c r="B51" s="74">
        <v>157</v>
      </c>
    </row>
    <row r="52" spans="1:2" x14ac:dyDescent="0.15">
      <c r="A52" s="75" t="s">
        <v>355</v>
      </c>
      <c r="B52" s="74">
        <v>158</v>
      </c>
    </row>
    <row r="53" spans="1:2" x14ac:dyDescent="0.15">
      <c r="A53" s="75" t="s">
        <v>356</v>
      </c>
      <c r="B53" s="74">
        <v>159</v>
      </c>
    </row>
    <row r="54" spans="1:2" x14ac:dyDescent="0.15">
      <c r="A54" s="75" t="s">
        <v>357</v>
      </c>
      <c r="B54" s="74">
        <v>161</v>
      </c>
    </row>
    <row r="55" spans="1:2" x14ac:dyDescent="0.15">
      <c r="A55" s="75" t="s">
        <v>358</v>
      </c>
      <c r="B55" s="74">
        <v>162</v>
      </c>
    </row>
    <row r="56" spans="1:2" x14ac:dyDescent="0.15">
      <c r="A56" s="75" t="s">
        <v>359</v>
      </c>
      <c r="B56" s="74">
        <v>163</v>
      </c>
    </row>
    <row r="57" spans="1:2" x14ac:dyDescent="0.15">
      <c r="A57" s="75" t="s">
        <v>360</v>
      </c>
      <c r="B57" s="74">
        <v>164</v>
      </c>
    </row>
    <row r="58" spans="1:2" x14ac:dyDescent="0.15">
      <c r="A58" s="75" t="s">
        <v>361</v>
      </c>
      <c r="B58" s="74">
        <v>166</v>
      </c>
    </row>
    <row r="59" spans="1:2" x14ac:dyDescent="0.15">
      <c r="A59" s="75" t="s">
        <v>362</v>
      </c>
      <c r="B59" s="74">
        <v>167</v>
      </c>
    </row>
    <row r="60" spans="1:2" x14ac:dyDescent="0.15">
      <c r="A60" s="75" t="s">
        <v>363</v>
      </c>
      <c r="B60" s="74">
        <v>168</v>
      </c>
    </row>
    <row r="61" spans="1:2" x14ac:dyDescent="0.15">
      <c r="A61" s="75" t="s">
        <v>364</v>
      </c>
      <c r="B61" s="74">
        <v>169</v>
      </c>
    </row>
    <row r="62" spans="1:2" x14ac:dyDescent="0.15">
      <c r="A62" s="75" t="s">
        <v>365</v>
      </c>
      <c r="B62" s="74">
        <v>170</v>
      </c>
    </row>
    <row r="63" spans="1:2" x14ac:dyDescent="0.15">
      <c r="A63" s="75" t="s">
        <v>366</v>
      </c>
      <c r="B63" s="74">
        <v>172</v>
      </c>
    </row>
    <row r="64" spans="1:2" x14ac:dyDescent="0.15">
      <c r="A64" s="75" t="s">
        <v>367</v>
      </c>
      <c r="B64" s="74">
        <v>173</v>
      </c>
    </row>
    <row r="65" spans="1:2" x14ac:dyDescent="0.15">
      <c r="A65" s="75" t="s">
        <v>368</v>
      </c>
      <c r="B65" s="74">
        <v>174</v>
      </c>
    </row>
    <row r="66" spans="1:2" x14ac:dyDescent="0.15">
      <c r="A66" s="75" t="s">
        <v>369</v>
      </c>
      <c r="B66" s="74">
        <v>175</v>
      </c>
    </row>
    <row r="67" spans="1:2" x14ac:dyDescent="0.15">
      <c r="A67" s="75" t="s">
        <v>370</v>
      </c>
      <c r="B67" s="74">
        <v>177</v>
      </c>
    </row>
    <row r="68" spans="1:2" x14ac:dyDescent="0.15">
      <c r="A68" s="75" t="s">
        <v>371</v>
      </c>
      <c r="B68" s="74">
        <v>178</v>
      </c>
    </row>
    <row r="69" spans="1:2" x14ac:dyDescent="0.15">
      <c r="A69" s="75" t="s">
        <v>372</v>
      </c>
      <c r="B69" s="74">
        <v>179</v>
      </c>
    </row>
    <row r="70" spans="1:2" x14ac:dyDescent="0.15">
      <c r="A70" s="75" t="s">
        <v>373</v>
      </c>
      <c r="B70" s="74">
        <v>181</v>
      </c>
    </row>
    <row r="71" spans="1:2" x14ac:dyDescent="0.15">
      <c r="A71" s="75" t="s">
        <v>374</v>
      </c>
      <c r="B71" s="74">
        <v>182</v>
      </c>
    </row>
    <row r="72" spans="1:2" x14ac:dyDescent="0.15">
      <c r="A72" s="75" t="s">
        <v>375</v>
      </c>
      <c r="B72" s="74">
        <v>183</v>
      </c>
    </row>
    <row r="73" spans="1:2" x14ac:dyDescent="0.15">
      <c r="A73" s="75" t="s">
        <v>376</v>
      </c>
      <c r="B73" s="74">
        <v>184</v>
      </c>
    </row>
    <row r="74" spans="1:2" x14ac:dyDescent="0.15">
      <c r="A74" s="75" t="s">
        <v>377</v>
      </c>
      <c r="B74" s="74">
        <v>185</v>
      </c>
    </row>
    <row r="75" spans="1:2" x14ac:dyDescent="0.15">
      <c r="A75" s="75" t="s">
        <v>378</v>
      </c>
      <c r="B75" s="74">
        <v>187</v>
      </c>
    </row>
    <row r="76" spans="1:2" x14ac:dyDescent="0.15">
      <c r="A76" s="75" t="s">
        <v>379</v>
      </c>
      <c r="B76" s="74">
        <v>188</v>
      </c>
    </row>
    <row r="77" spans="1:2" x14ac:dyDescent="0.15">
      <c r="A77" s="75" t="s">
        <v>380</v>
      </c>
      <c r="B77" s="74">
        <v>190</v>
      </c>
    </row>
    <row r="78" spans="1:2" x14ac:dyDescent="0.15">
      <c r="A78" s="75" t="s">
        <v>381</v>
      </c>
      <c r="B78" s="74">
        <v>191</v>
      </c>
    </row>
    <row r="79" spans="1:2" x14ac:dyDescent="0.15">
      <c r="A79" s="75" t="s">
        <v>382</v>
      </c>
      <c r="B79" s="74">
        <v>288</v>
      </c>
    </row>
    <row r="80" spans="1:2" x14ac:dyDescent="0.15">
      <c r="A80" s="75" t="s">
        <v>383</v>
      </c>
      <c r="B80" s="74">
        <v>289</v>
      </c>
    </row>
    <row r="81" spans="1:2" x14ac:dyDescent="0.15">
      <c r="A81" s="75" t="s">
        <v>384</v>
      </c>
      <c r="B81" s="74">
        <v>294</v>
      </c>
    </row>
    <row r="82" spans="1:2" x14ac:dyDescent="0.15">
      <c r="A82" s="75" t="s">
        <v>385</v>
      </c>
      <c r="B82" s="74">
        <v>295</v>
      </c>
    </row>
    <row r="83" spans="1:2" x14ac:dyDescent="0.15">
      <c r="A83" s="75" t="s">
        <v>386</v>
      </c>
      <c r="B83" s="74">
        <v>297</v>
      </c>
    </row>
    <row r="84" spans="1:2" x14ac:dyDescent="0.15">
      <c r="A84" s="75" t="s">
        <v>387</v>
      </c>
      <c r="B84" s="74">
        <v>300</v>
      </c>
    </row>
    <row r="85" spans="1:2" x14ac:dyDescent="0.15">
      <c r="A85" s="75" t="s">
        <v>388</v>
      </c>
      <c r="B85" s="74">
        <v>304</v>
      </c>
    </row>
    <row r="86" spans="1:2" x14ac:dyDescent="0.15">
      <c r="A86" s="75" t="s">
        <v>389</v>
      </c>
      <c r="B86" s="74">
        <v>307</v>
      </c>
    </row>
    <row r="87" spans="1:2" x14ac:dyDescent="0.15">
      <c r="A87" s="75" t="s">
        <v>390</v>
      </c>
      <c r="B87" s="74">
        <v>310</v>
      </c>
    </row>
    <row r="88" spans="1:2" x14ac:dyDescent="0.15">
      <c r="A88" s="75" t="s">
        <v>391</v>
      </c>
      <c r="B88" s="74">
        <v>311</v>
      </c>
    </row>
    <row r="89" spans="1:2" x14ac:dyDescent="0.15">
      <c r="A89" s="75" t="s">
        <v>392</v>
      </c>
      <c r="B89" s="74">
        <v>320</v>
      </c>
    </row>
    <row r="90" spans="1:2" x14ac:dyDescent="0.15">
      <c r="A90" s="75" t="s">
        <v>393</v>
      </c>
      <c r="B90" s="74">
        <v>321</v>
      </c>
    </row>
    <row r="91" spans="1:2" x14ac:dyDescent="0.15">
      <c r="A91" s="75" t="s">
        <v>394</v>
      </c>
      <c r="B91" s="74">
        <v>324</v>
      </c>
    </row>
    <row r="92" spans="1:2" x14ac:dyDescent="0.15">
      <c r="A92" s="75" t="s">
        <v>395</v>
      </c>
      <c r="B92" s="74">
        <v>397</v>
      </c>
    </row>
    <row r="93" spans="1:2" x14ac:dyDescent="0.15">
      <c r="A93" s="75" t="s">
        <v>396</v>
      </c>
      <c r="B93" s="74">
        <v>398</v>
      </c>
    </row>
    <row r="94" spans="1:2" x14ac:dyDescent="0.15">
      <c r="A94" s="75" t="s">
        <v>397</v>
      </c>
      <c r="B94" s="74">
        <v>401</v>
      </c>
    </row>
    <row r="95" spans="1:2" x14ac:dyDescent="0.15">
      <c r="A95" s="75" t="s">
        <v>398</v>
      </c>
      <c r="B95" s="74">
        <v>402</v>
      </c>
    </row>
    <row r="96" spans="1:2" x14ac:dyDescent="0.15">
      <c r="A96" s="75" t="s">
        <v>399</v>
      </c>
      <c r="B96" s="74">
        <v>403</v>
      </c>
    </row>
    <row r="97" spans="1:2" x14ac:dyDescent="0.15">
      <c r="A97" s="75" t="s">
        <v>400</v>
      </c>
      <c r="B97" s="74">
        <v>411</v>
      </c>
    </row>
    <row r="98" spans="1:2" x14ac:dyDescent="0.15">
      <c r="A98" s="75" t="s">
        <v>401</v>
      </c>
      <c r="B98" s="74">
        <v>413</v>
      </c>
    </row>
    <row r="99" spans="1:2" x14ac:dyDescent="0.15">
      <c r="A99" s="75" t="s">
        <v>402</v>
      </c>
      <c r="B99" s="74">
        <v>414</v>
      </c>
    </row>
    <row r="100" spans="1:2" x14ac:dyDescent="0.15">
      <c r="A100" s="75" t="s">
        <v>403</v>
      </c>
      <c r="B100" s="74">
        <v>421</v>
      </c>
    </row>
    <row r="101" spans="1:2" x14ac:dyDescent="0.15">
      <c r="A101" s="75" t="s">
        <v>404</v>
      </c>
      <c r="B101" s="74">
        <v>423</v>
      </c>
    </row>
    <row r="102" spans="1:2" x14ac:dyDescent="0.15">
      <c r="A102" s="75" t="s">
        <v>405</v>
      </c>
      <c r="B102" s="74">
        <v>424</v>
      </c>
    </row>
    <row r="103" spans="1:2" x14ac:dyDescent="0.15">
      <c r="A103" s="75" t="s">
        <v>406</v>
      </c>
      <c r="B103" s="74">
        <v>425</v>
      </c>
    </row>
    <row r="104" spans="1:2" x14ac:dyDescent="0.15">
      <c r="A104" s="75" t="s">
        <v>407</v>
      </c>
      <c r="B104" s="74">
        <v>426</v>
      </c>
    </row>
    <row r="105" spans="1:2" x14ac:dyDescent="0.15">
      <c r="A105" s="75" t="s">
        <v>408</v>
      </c>
      <c r="B105" s="74">
        <v>429</v>
      </c>
    </row>
    <row r="106" spans="1:2" x14ac:dyDescent="0.15">
      <c r="A106" s="75" t="s">
        <v>409</v>
      </c>
      <c r="B106" s="74">
        <v>430</v>
      </c>
    </row>
    <row r="107" spans="1:2" x14ac:dyDescent="0.15">
      <c r="A107" s="75" t="s">
        <v>410</v>
      </c>
      <c r="B107" s="74">
        <v>432</v>
      </c>
    </row>
    <row r="108" spans="1:2" x14ac:dyDescent="0.15">
      <c r="A108" s="75" t="s">
        <v>411</v>
      </c>
      <c r="B108" s="74">
        <v>438</v>
      </c>
    </row>
    <row r="109" spans="1:2" x14ac:dyDescent="0.15">
      <c r="A109" s="75" t="s">
        <v>412</v>
      </c>
      <c r="B109" s="74">
        <v>439</v>
      </c>
    </row>
    <row r="110" spans="1:2" x14ac:dyDescent="0.15">
      <c r="A110" s="75" t="s">
        <v>413</v>
      </c>
      <c r="B110" s="74">
        <v>442</v>
      </c>
    </row>
    <row r="111" spans="1:2" x14ac:dyDescent="0.15">
      <c r="A111" s="75" t="s">
        <v>414</v>
      </c>
      <c r="B111" s="74">
        <v>443</v>
      </c>
    </row>
    <row r="112" spans="1:2" x14ac:dyDescent="0.15">
      <c r="A112" s="75" t="s">
        <v>415</v>
      </c>
      <c r="B112" s="74">
        <v>444</v>
      </c>
    </row>
    <row r="113" spans="1:2" x14ac:dyDescent="0.15">
      <c r="A113" s="75" t="s">
        <v>416</v>
      </c>
      <c r="B113" s="74">
        <v>445</v>
      </c>
    </row>
    <row r="114" spans="1:2" x14ac:dyDescent="0.15">
      <c r="A114" s="75" t="s">
        <v>417</v>
      </c>
      <c r="B114" s="74">
        <v>456</v>
      </c>
    </row>
    <row r="115" spans="1:2" x14ac:dyDescent="0.15">
      <c r="A115" s="75" t="s">
        <v>418</v>
      </c>
      <c r="B115" s="74">
        <v>458</v>
      </c>
    </row>
    <row r="116" spans="1:2" x14ac:dyDescent="0.15">
      <c r="A116" s="75" t="s">
        <v>419</v>
      </c>
      <c r="B116" s="74">
        <v>460</v>
      </c>
    </row>
    <row r="117" spans="1:2" x14ac:dyDescent="0.15">
      <c r="A117" s="75" t="s">
        <v>420</v>
      </c>
      <c r="B117" s="74">
        <v>463</v>
      </c>
    </row>
    <row r="118" spans="1:2" x14ac:dyDescent="0.15">
      <c r="A118" s="75" t="s">
        <v>421</v>
      </c>
      <c r="B118" s="74">
        <v>468</v>
      </c>
    </row>
    <row r="119" spans="1:2" x14ac:dyDescent="0.15">
      <c r="A119" s="75" t="s">
        <v>422</v>
      </c>
      <c r="B119" s="74">
        <v>471</v>
      </c>
    </row>
    <row r="120" spans="1:2" x14ac:dyDescent="0.15">
      <c r="A120" s="75" t="s">
        <v>423</v>
      </c>
      <c r="B120" s="74">
        <v>472</v>
      </c>
    </row>
    <row r="121" spans="1:2" x14ac:dyDescent="0.15">
      <c r="A121" s="75" t="s">
        <v>424</v>
      </c>
      <c r="B121" s="74">
        <v>477</v>
      </c>
    </row>
    <row r="122" spans="1:2" x14ac:dyDescent="0.15">
      <c r="A122" s="75" t="s">
        <v>425</v>
      </c>
      <c r="B122" s="74">
        <v>482</v>
      </c>
    </row>
    <row r="123" spans="1:2" x14ac:dyDescent="0.15">
      <c r="A123" s="75" t="s">
        <v>426</v>
      </c>
      <c r="B123" s="74">
        <v>484</v>
      </c>
    </row>
    <row r="124" spans="1:2" x14ac:dyDescent="0.15">
      <c r="A124" s="75" t="s">
        <v>427</v>
      </c>
      <c r="B124" s="74">
        <v>485</v>
      </c>
    </row>
    <row r="125" spans="1:2" x14ac:dyDescent="0.15">
      <c r="A125" s="75" t="s">
        <v>428</v>
      </c>
      <c r="B125" s="74">
        <v>487</v>
      </c>
    </row>
    <row r="126" spans="1:2" x14ac:dyDescent="0.15">
      <c r="A126" s="75" t="s">
        <v>429</v>
      </c>
      <c r="B126" s="74">
        <v>489</v>
      </c>
    </row>
    <row r="127" spans="1:2" x14ac:dyDescent="0.15">
      <c r="A127" s="75" t="s">
        <v>430</v>
      </c>
      <c r="B127" s="74">
        <v>495</v>
      </c>
    </row>
    <row r="128" spans="1:2" x14ac:dyDescent="0.15">
      <c r="A128" s="75" t="s">
        <v>431</v>
      </c>
      <c r="B128" s="74">
        <v>498</v>
      </c>
    </row>
    <row r="129" spans="1:2" x14ac:dyDescent="0.15">
      <c r="A129" s="75" t="s">
        <v>432</v>
      </c>
      <c r="B129" s="74">
        <v>501</v>
      </c>
    </row>
    <row r="130" spans="1:2" x14ac:dyDescent="0.15">
      <c r="A130" s="75" t="s">
        <v>433</v>
      </c>
      <c r="B130" s="74">
        <v>508</v>
      </c>
    </row>
    <row r="131" spans="1:2" x14ac:dyDescent="0.15">
      <c r="A131" s="75" t="s">
        <v>434</v>
      </c>
      <c r="B131" s="74">
        <v>509</v>
      </c>
    </row>
    <row r="132" spans="1:2" x14ac:dyDescent="0.15">
      <c r="A132" s="75" t="s">
        <v>435</v>
      </c>
      <c r="B132" s="74">
        <v>512</v>
      </c>
    </row>
    <row r="133" spans="1:2" x14ac:dyDescent="0.15">
      <c r="A133" s="75" t="s">
        <v>436</v>
      </c>
      <c r="B133" s="74">
        <v>513</v>
      </c>
    </row>
    <row r="134" spans="1:2" x14ac:dyDescent="0.15">
      <c r="A134" s="75" t="s">
        <v>437</v>
      </c>
      <c r="B134" s="74">
        <v>514</v>
      </c>
    </row>
    <row r="135" spans="1:2" x14ac:dyDescent="0.15">
      <c r="A135" s="75" t="s">
        <v>438</v>
      </c>
      <c r="B135" s="74">
        <v>516</v>
      </c>
    </row>
    <row r="136" spans="1:2" x14ac:dyDescent="0.15">
      <c r="A136" s="75" t="s">
        <v>439</v>
      </c>
      <c r="B136" s="74">
        <v>517</v>
      </c>
    </row>
    <row r="137" spans="1:2" x14ac:dyDescent="0.15">
      <c r="A137" s="75" t="s">
        <v>440</v>
      </c>
      <c r="B137" s="74">
        <v>522</v>
      </c>
    </row>
    <row r="138" spans="1:2" x14ac:dyDescent="0.15">
      <c r="A138" s="75" t="s">
        <v>441</v>
      </c>
      <c r="B138" s="74">
        <v>525</v>
      </c>
    </row>
    <row r="139" spans="1:2" x14ac:dyDescent="0.15">
      <c r="A139" s="75" t="s">
        <v>442</v>
      </c>
      <c r="B139" s="74">
        <v>526</v>
      </c>
    </row>
    <row r="140" spans="1:2" x14ac:dyDescent="0.15">
      <c r="A140" s="75" t="s">
        <v>443</v>
      </c>
      <c r="B140" s="74">
        <v>530</v>
      </c>
    </row>
    <row r="141" spans="1:2" x14ac:dyDescent="0.15">
      <c r="A141" s="75" t="s">
        <v>444</v>
      </c>
      <c r="B141" s="74">
        <v>532</v>
      </c>
    </row>
    <row r="142" spans="1:2" x14ac:dyDescent="0.15">
      <c r="A142" s="75" t="s">
        <v>445</v>
      </c>
      <c r="B142" s="74">
        <v>533</v>
      </c>
    </row>
    <row r="143" spans="1:2" x14ac:dyDescent="0.15">
      <c r="A143" s="75" t="s">
        <v>446</v>
      </c>
      <c r="B143" s="74">
        <v>534</v>
      </c>
    </row>
    <row r="144" spans="1:2" x14ac:dyDescent="0.15">
      <c r="A144" s="75" t="s">
        <v>447</v>
      </c>
      <c r="B144" s="74">
        <v>537</v>
      </c>
    </row>
    <row r="145" spans="1:2" x14ac:dyDescent="0.15">
      <c r="A145" s="75" t="s">
        <v>448</v>
      </c>
      <c r="B145" s="74">
        <v>538</v>
      </c>
    </row>
    <row r="146" spans="1:2" x14ac:dyDescent="0.15">
      <c r="A146" s="75" t="s">
        <v>449</v>
      </c>
      <c r="B146" s="74">
        <v>542</v>
      </c>
    </row>
    <row r="147" spans="1:2" x14ac:dyDescent="0.15">
      <c r="A147" s="75" t="s">
        <v>450</v>
      </c>
      <c r="B147" s="74">
        <v>543</v>
      </c>
    </row>
    <row r="148" spans="1:2" x14ac:dyDescent="0.15">
      <c r="A148" s="75" t="s">
        <v>451</v>
      </c>
      <c r="B148" s="74">
        <v>544</v>
      </c>
    </row>
    <row r="149" spans="1:2" x14ac:dyDescent="0.15">
      <c r="A149" s="75" t="s">
        <v>452</v>
      </c>
      <c r="B149" s="74">
        <v>562</v>
      </c>
    </row>
    <row r="150" spans="1:2" x14ac:dyDescent="0.15">
      <c r="A150" s="75" t="s">
        <v>453</v>
      </c>
      <c r="B150" s="74">
        <v>565</v>
      </c>
    </row>
    <row r="151" spans="1:2" x14ac:dyDescent="0.15">
      <c r="A151" s="75" t="s">
        <v>454</v>
      </c>
      <c r="B151" s="74">
        <v>566</v>
      </c>
    </row>
    <row r="152" spans="1:2" x14ac:dyDescent="0.15">
      <c r="A152" s="75" t="s">
        <v>455</v>
      </c>
      <c r="B152" s="74">
        <v>569</v>
      </c>
    </row>
    <row r="153" spans="1:2" x14ac:dyDescent="0.15">
      <c r="A153" s="75" t="s">
        <v>456</v>
      </c>
      <c r="B153" s="74">
        <v>570</v>
      </c>
    </row>
    <row r="154" spans="1:2" x14ac:dyDescent="0.15">
      <c r="A154" s="75" t="s">
        <v>457</v>
      </c>
      <c r="B154" s="74">
        <v>572</v>
      </c>
    </row>
    <row r="155" spans="1:2" x14ac:dyDescent="0.15">
      <c r="A155" s="75" t="s">
        <v>458</v>
      </c>
      <c r="B155" s="74">
        <v>573</v>
      </c>
    </row>
    <row r="156" spans="1:2" x14ac:dyDescent="0.15">
      <c r="A156" s="75" t="s">
        <v>459</v>
      </c>
      <c r="B156" s="74">
        <v>576</v>
      </c>
    </row>
    <row r="157" spans="1:2" x14ac:dyDescent="0.15">
      <c r="A157" s="75" t="s">
        <v>460</v>
      </c>
      <c r="B157" s="74">
        <v>578</v>
      </c>
    </row>
    <row r="158" spans="1:2" x14ac:dyDescent="0.15">
      <c r="A158" s="75" t="s">
        <v>461</v>
      </c>
      <c r="B158" s="74">
        <v>582</v>
      </c>
    </row>
    <row r="159" spans="1:2" x14ac:dyDescent="0.15">
      <c r="A159" s="75" t="s">
        <v>462</v>
      </c>
      <c r="B159" s="74">
        <v>583</v>
      </c>
    </row>
    <row r="160" spans="1:2" x14ac:dyDescent="0.15">
      <c r="A160" s="75" t="s">
        <v>463</v>
      </c>
      <c r="B160" s="74">
        <v>585</v>
      </c>
    </row>
    <row r="161" spans="1:2" x14ac:dyDescent="0.15">
      <c r="A161" s="75" t="s">
        <v>464</v>
      </c>
      <c r="B161" s="74">
        <v>587</v>
      </c>
    </row>
    <row r="162" spans="1:2" x14ac:dyDescent="0.15">
      <c r="A162" s="75" t="s">
        <v>465</v>
      </c>
      <c r="B162" s="74">
        <v>590</v>
      </c>
    </row>
    <row r="163" spans="1:2" x14ac:dyDescent="0.15">
      <c r="A163" s="75" t="s">
        <v>466</v>
      </c>
      <c r="B163" s="74">
        <v>591</v>
      </c>
    </row>
    <row r="164" spans="1:2" x14ac:dyDescent="0.15">
      <c r="A164" s="75" t="s">
        <v>467</v>
      </c>
      <c r="B164" s="74">
        <v>594</v>
      </c>
    </row>
    <row r="165" spans="1:2" x14ac:dyDescent="0.15">
      <c r="A165" s="75" t="s">
        <v>468</v>
      </c>
      <c r="B165" s="74">
        <v>596</v>
      </c>
    </row>
    <row r="166" spans="1:2" x14ac:dyDescent="0.15">
      <c r="A166" s="75" t="s">
        <v>469</v>
      </c>
      <c r="B166" s="74">
        <v>603</v>
      </c>
    </row>
    <row r="167" spans="1:2" x14ac:dyDescent="0.15">
      <c r="A167" s="75" t="s">
        <v>470</v>
      </c>
      <c r="B167" s="74">
        <v>607</v>
      </c>
    </row>
    <row r="168" spans="1:2" x14ac:dyDescent="0.15">
      <c r="A168" s="75" t="s">
        <v>471</v>
      </c>
      <c r="B168" s="74">
        <v>608</v>
      </c>
    </row>
    <row r="169" spans="1:2" x14ac:dyDescent="0.15">
      <c r="A169" s="75" t="s">
        <v>472</v>
      </c>
      <c r="B169" s="74">
        <v>611</v>
      </c>
    </row>
    <row r="170" spans="1:2" x14ac:dyDescent="0.15">
      <c r="A170" s="75" t="s">
        <v>473</v>
      </c>
      <c r="B170" s="74">
        <v>612</v>
      </c>
    </row>
    <row r="171" spans="1:2" x14ac:dyDescent="0.15">
      <c r="A171" s="75" t="s">
        <v>474</v>
      </c>
      <c r="B171" s="74">
        <v>615</v>
      </c>
    </row>
    <row r="172" spans="1:2" x14ac:dyDescent="0.15">
      <c r="A172" s="75" t="s">
        <v>475</v>
      </c>
      <c r="B172" s="74">
        <v>616</v>
      </c>
    </row>
    <row r="173" spans="1:2" x14ac:dyDescent="0.15">
      <c r="A173" s="75" t="s">
        <v>476</v>
      </c>
      <c r="B173" s="74">
        <v>617</v>
      </c>
    </row>
    <row r="174" spans="1:2" x14ac:dyDescent="0.15">
      <c r="A174" s="75" t="s">
        <v>477</v>
      </c>
      <c r="B174" s="74">
        <v>619</v>
      </c>
    </row>
    <row r="175" spans="1:2" x14ac:dyDescent="0.15">
      <c r="A175" s="75" t="s">
        <v>478</v>
      </c>
      <c r="B175" s="74">
        <v>621</v>
      </c>
    </row>
    <row r="176" spans="1:2" x14ac:dyDescent="0.15">
      <c r="A176" s="75" t="s">
        <v>479</v>
      </c>
      <c r="B176" s="74">
        <v>623</v>
      </c>
    </row>
    <row r="177" spans="1:2" x14ac:dyDescent="0.15">
      <c r="A177" s="75" t="s">
        <v>480</v>
      </c>
      <c r="B177" s="74">
        <v>624</v>
      </c>
    </row>
    <row r="178" spans="1:2" x14ac:dyDescent="0.15">
      <c r="A178" s="75" t="s">
        <v>481</v>
      </c>
      <c r="B178" s="74">
        <v>625</v>
      </c>
    </row>
    <row r="179" spans="1:2" x14ac:dyDescent="0.15">
      <c r="A179" s="75" t="s">
        <v>482</v>
      </c>
      <c r="B179" s="74">
        <v>627</v>
      </c>
    </row>
    <row r="180" spans="1:2" x14ac:dyDescent="0.15">
      <c r="A180" s="75" t="s">
        <v>483</v>
      </c>
      <c r="B180" s="74">
        <v>630</v>
      </c>
    </row>
    <row r="181" spans="1:2" x14ac:dyDescent="0.15">
      <c r="A181" s="75" t="s">
        <v>484</v>
      </c>
      <c r="B181" s="74">
        <v>631</v>
      </c>
    </row>
    <row r="182" spans="1:2" x14ac:dyDescent="0.15">
      <c r="A182" s="75" t="s">
        <v>485</v>
      </c>
      <c r="B182" s="74">
        <v>632</v>
      </c>
    </row>
    <row r="183" spans="1:2" x14ac:dyDescent="0.15">
      <c r="A183" s="75" t="s">
        <v>486</v>
      </c>
      <c r="B183" s="74">
        <v>633</v>
      </c>
    </row>
    <row r="184" spans="1:2" x14ac:dyDescent="0.15">
      <c r="A184" s="75" t="s">
        <v>487</v>
      </c>
      <c r="B184" s="74">
        <v>1000</v>
      </c>
    </row>
    <row r="185" spans="1:2" x14ac:dyDescent="0.15">
      <c r="A185" s="75" t="s">
        <v>488</v>
      </c>
      <c r="B185" s="74">
        <v>1001</v>
      </c>
    </row>
    <row r="186" spans="1:2" x14ac:dyDescent="0.15">
      <c r="A186" s="75" t="s">
        <v>489</v>
      </c>
      <c r="B186" s="74">
        <v>1003</v>
      </c>
    </row>
    <row r="187" spans="1:2" x14ac:dyDescent="0.15">
      <c r="A187" s="75" t="s">
        <v>490</v>
      </c>
      <c r="B187" s="74">
        <v>1004</v>
      </c>
    </row>
    <row r="188" spans="1:2" x14ac:dyDescent="0.15">
      <c r="A188" s="75" t="s">
        <v>491</v>
      </c>
      <c r="B188" s="74">
        <v>1006</v>
      </c>
    </row>
    <row r="189" spans="1:2" x14ac:dyDescent="0.15">
      <c r="A189" s="75" t="s">
        <v>492</v>
      </c>
      <c r="B189" s="74">
        <v>1008</v>
      </c>
    </row>
    <row r="190" spans="1:2" x14ac:dyDescent="0.15">
      <c r="A190" s="75" t="s">
        <v>493</v>
      </c>
      <c r="B190" s="74">
        <v>1009</v>
      </c>
    </row>
    <row r="191" spans="1:2" x14ac:dyDescent="0.15">
      <c r="A191" s="75" t="s">
        <v>494</v>
      </c>
      <c r="B191" s="74">
        <v>1010</v>
      </c>
    </row>
    <row r="192" spans="1:2" x14ac:dyDescent="0.15">
      <c r="A192" s="75" t="s">
        <v>495</v>
      </c>
      <c r="B192" s="74">
        <v>1011</v>
      </c>
    </row>
    <row r="193" spans="1:2" x14ac:dyDescent="0.15">
      <c r="A193" s="75" t="s">
        <v>496</v>
      </c>
      <c r="B193" s="74">
        <v>1013</v>
      </c>
    </row>
    <row r="194" spans="1:2" x14ac:dyDescent="0.15">
      <c r="A194" s="75" t="s">
        <v>497</v>
      </c>
      <c r="B194" s="74">
        <v>1014</v>
      </c>
    </row>
    <row r="195" spans="1:2" x14ac:dyDescent="0.15">
      <c r="A195" s="75" t="s">
        <v>498</v>
      </c>
      <c r="B195" s="74">
        <v>1020</v>
      </c>
    </row>
    <row r="196" spans="1:2" x14ac:dyDescent="0.15">
      <c r="A196" s="75" t="s">
        <v>499</v>
      </c>
      <c r="B196" s="74">
        <v>1021</v>
      </c>
    </row>
    <row r="197" spans="1:2" x14ac:dyDescent="0.15">
      <c r="A197" s="75" t="s">
        <v>500</v>
      </c>
      <c r="B197" s="74">
        <v>1022</v>
      </c>
    </row>
    <row r="198" spans="1:2" x14ac:dyDescent="0.15">
      <c r="A198" s="75" t="s">
        <v>501</v>
      </c>
      <c r="B198" s="74">
        <v>1024</v>
      </c>
    </row>
    <row r="199" spans="1:2" x14ac:dyDescent="0.15">
      <c r="A199" s="75" t="s">
        <v>502</v>
      </c>
      <c r="B199" s="74">
        <v>1026</v>
      </c>
    </row>
    <row r="200" spans="1:2" x14ac:dyDescent="0.15">
      <c r="A200" s="75" t="s">
        <v>503</v>
      </c>
      <c r="B200" s="74">
        <v>1027</v>
      </c>
    </row>
    <row r="201" spans="1:2" x14ac:dyDescent="0.15">
      <c r="A201" s="75" t="s">
        <v>504</v>
      </c>
      <c r="B201" s="74">
        <v>1028</v>
      </c>
    </row>
    <row r="202" spans="1:2" x14ac:dyDescent="0.15">
      <c r="A202" s="75" t="s">
        <v>505</v>
      </c>
      <c r="B202" s="74">
        <v>1030</v>
      </c>
    </row>
    <row r="203" spans="1:2" x14ac:dyDescent="0.15">
      <c r="A203" s="75" t="s">
        <v>506</v>
      </c>
      <c r="B203" s="74">
        <v>1031</v>
      </c>
    </row>
    <row r="204" spans="1:2" x14ac:dyDescent="0.15">
      <c r="A204" s="75" t="s">
        <v>507</v>
      </c>
      <c r="B204" s="74">
        <v>1033</v>
      </c>
    </row>
    <row r="205" spans="1:2" x14ac:dyDescent="0.15">
      <c r="A205" s="75" t="s">
        <v>508</v>
      </c>
      <c r="B205" s="74">
        <v>1104</v>
      </c>
    </row>
    <row r="206" spans="1:2" x14ac:dyDescent="0.15">
      <c r="A206" s="75" t="s">
        <v>509</v>
      </c>
      <c r="B206" s="74">
        <v>1105</v>
      </c>
    </row>
    <row r="207" spans="1:2" x14ac:dyDescent="0.15">
      <c r="A207" s="75" t="s">
        <v>510</v>
      </c>
      <c r="B207" s="74">
        <v>1120</v>
      </c>
    </row>
    <row r="208" spans="1:2" x14ac:dyDescent="0.15">
      <c r="A208" s="75" t="s">
        <v>511</v>
      </c>
      <c r="B208" s="74">
        <v>1123</v>
      </c>
    </row>
    <row r="209" spans="1:2" x14ac:dyDescent="0.15">
      <c r="A209" s="75" t="s">
        <v>512</v>
      </c>
      <c r="B209" s="74">
        <v>1140</v>
      </c>
    </row>
    <row r="210" spans="1:2" x14ac:dyDescent="0.15">
      <c r="A210" s="75" t="s">
        <v>513</v>
      </c>
      <c r="B210" s="74">
        <v>1141</v>
      </c>
    </row>
    <row r="211" spans="1:2" x14ac:dyDescent="0.15">
      <c r="A211" s="75" t="s">
        <v>514</v>
      </c>
      <c r="B211" s="74">
        <v>1142</v>
      </c>
    </row>
    <row r="212" spans="1:2" x14ac:dyDescent="0.15">
      <c r="A212" s="75" t="s">
        <v>515</v>
      </c>
      <c r="B212" s="74">
        <v>1143</v>
      </c>
    </row>
    <row r="213" spans="1:2" x14ac:dyDescent="0.15">
      <c r="A213" s="75" t="s">
        <v>516</v>
      </c>
      <c r="B213" s="74">
        <v>1150</v>
      </c>
    </row>
    <row r="214" spans="1:2" x14ac:dyDescent="0.15">
      <c r="A214" s="75" t="s">
        <v>517</v>
      </c>
      <c r="B214" s="74">
        <v>1152</v>
      </c>
    </row>
    <row r="215" spans="1:2" x14ac:dyDescent="0.15">
      <c r="A215" s="75" t="s">
        <v>518</v>
      </c>
      <c r="B215" s="74">
        <v>1153</v>
      </c>
    </row>
    <row r="216" spans="1:2" x14ac:dyDescent="0.15">
      <c r="A216" s="75" t="s">
        <v>519</v>
      </c>
      <c r="B216" s="74">
        <v>1154</v>
      </c>
    </row>
    <row r="217" spans="1:2" x14ac:dyDescent="0.15">
      <c r="A217" s="75" t="s">
        <v>520</v>
      </c>
      <c r="B217" s="74">
        <v>1155</v>
      </c>
    </row>
    <row r="218" spans="1:2" x14ac:dyDescent="0.15">
      <c r="A218" s="75" t="s">
        <v>521</v>
      </c>
      <c r="B218" s="74">
        <v>1156</v>
      </c>
    </row>
    <row r="219" spans="1:2" x14ac:dyDescent="0.15">
      <c r="A219" s="75" t="s">
        <v>522</v>
      </c>
      <c r="B219" s="74">
        <v>1170</v>
      </c>
    </row>
    <row r="220" spans="1:2" x14ac:dyDescent="0.15">
      <c r="A220" s="75" t="s">
        <v>523</v>
      </c>
      <c r="B220" s="74">
        <v>1171</v>
      </c>
    </row>
    <row r="221" spans="1:2" x14ac:dyDescent="0.15">
      <c r="A221" s="75" t="s">
        <v>524</v>
      </c>
      <c r="B221" s="74">
        <v>1172</v>
      </c>
    </row>
    <row r="222" spans="1:2" x14ac:dyDescent="0.15">
      <c r="A222" s="75" t="s">
        <v>525</v>
      </c>
      <c r="B222" s="74">
        <v>1174</v>
      </c>
    </row>
    <row r="223" spans="1:2" x14ac:dyDescent="0.15">
      <c r="A223" s="75" t="s">
        <v>526</v>
      </c>
      <c r="B223" s="74">
        <v>1175</v>
      </c>
    </row>
    <row r="224" spans="1:2" x14ac:dyDescent="0.15">
      <c r="A224" s="75" t="s">
        <v>527</v>
      </c>
      <c r="B224" s="74">
        <v>1181</v>
      </c>
    </row>
    <row r="225" spans="1:2" x14ac:dyDescent="0.15">
      <c r="A225" s="75" t="s">
        <v>528</v>
      </c>
      <c r="B225" s="74">
        <v>1182</v>
      </c>
    </row>
    <row r="226" spans="1:2" x14ac:dyDescent="0.15">
      <c r="A226" s="75" t="s">
        <v>529</v>
      </c>
      <c r="B226" s="74">
        <v>1184</v>
      </c>
    </row>
    <row r="227" spans="1:2" x14ac:dyDescent="0.15">
      <c r="A227" s="75" t="s">
        <v>530</v>
      </c>
      <c r="B227" s="74">
        <v>1185</v>
      </c>
    </row>
    <row r="228" spans="1:2" x14ac:dyDescent="0.15">
      <c r="A228" s="75" t="s">
        <v>531</v>
      </c>
      <c r="B228" s="74">
        <v>1186</v>
      </c>
    </row>
    <row r="229" spans="1:2" x14ac:dyDescent="0.15">
      <c r="A229" s="75" t="s">
        <v>532</v>
      </c>
      <c r="B229" s="74">
        <v>1188</v>
      </c>
    </row>
    <row r="230" spans="1:2" x14ac:dyDescent="0.15">
      <c r="A230" s="75" t="s">
        <v>533</v>
      </c>
      <c r="B230" s="74">
        <v>1189</v>
      </c>
    </row>
    <row r="231" spans="1:2" x14ac:dyDescent="0.15">
      <c r="A231" s="75" t="s">
        <v>534</v>
      </c>
      <c r="B231" s="74">
        <v>1190</v>
      </c>
    </row>
    <row r="232" spans="1:2" x14ac:dyDescent="0.15">
      <c r="A232" s="75" t="s">
        <v>535</v>
      </c>
      <c r="B232" s="74">
        <v>1203</v>
      </c>
    </row>
    <row r="233" spans="1:2" x14ac:dyDescent="0.15">
      <c r="A233" s="75" t="s">
        <v>536</v>
      </c>
      <c r="B233" s="74">
        <v>1204</v>
      </c>
    </row>
    <row r="234" spans="1:2" x14ac:dyDescent="0.15">
      <c r="A234" s="75" t="s">
        <v>537</v>
      </c>
      <c r="B234" s="74">
        <v>1206</v>
      </c>
    </row>
    <row r="235" spans="1:2" x14ac:dyDescent="0.15">
      <c r="A235" s="75" t="s">
        <v>538</v>
      </c>
      <c r="B235" s="74">
        <v>1208</v>
      </c>
    </row>
    <row r="236" spans="1:2" x14ac:dyDescent="0.15">
      <c r="A236" s="75" t="s">
        <v>539</v>
      </c>
      <c r="B236" s="74">
        <v>1209</v>
      </c>
    </row>
    <row r="237" spans="1:2" x14ac:dyDescent="0.15">
      <c r="A237" s="75" t="s">
        <v>540</v>
      </c>
      <c r="B237" s="74">
        <v>1210</v>
      </c>
    </row>
    <row r="238" spans="1:2" x14ac:dyDescent="0.15">
      <c r="A238" s="75" t="s">
        <v>541</v>
      </c>
      <c r="B238" s="74">
        <v>1211</v>
      </c>
    </row>
    <row r="239" spans="1:2" x14ac:dyDescent="0.15">
      <c r="A239" s="75" t="s">
        <v>542</v>
      </c>
      <c r="B239" s="74">
        <v>1221</v>
      </c>
    </row>
    <row r="240" spans="1:2" x14ac:dyDescent="0.15">
      <c r="A240" s="75" t="s">
        <v>543</v>
      </c>
      <c r="B240" s="74">
        <v>1222</v>
      </c>
    </row>
    <row r="241" spans="1:2" x14ac:dyDescent="0.15">
      <c r="A241" s="75" t="s">
        <v>544</v>
      </c>
      <c r="B241" s="74">
        <v>1223</v>
      </c>
    </row>
    <row r="242" spans="1:2" x14ac:dyDescent="0.15">
      <c r="A242" s="75" t="s">
        <v>545</v>
      </c>
      <c r="B242" s="74">
        <v>1224</v>
      </c>
    </row>
    <row r="243" spans="1:2" x14ac:dyDescent="0.15">
      <c r="A243" s="75" t="s">
        <v>546</v>
      </c>
      <c r="B243" s="74">
        <v>1225</v>
      </c>
    </row>
    <row r="244" spans="1:2" x14ac:dyDescent="0.15">
      <c r="A244" s="75" t="s">
        <v>547</v>
      </c>
      <c r="B244" s="74">
        <v>1227</v>
      </c>
    </row>
    <row r="245" spans="1:2" x14ac:dyDescent="0.15">
      <c r="A245" s="75" t="s">
        <v>548</v>
      </c>
      <c r="B245" s="74">
        <v>1240</v>
      </c>
    </row>
    <row r="246" spans="1:2" x14ac:dyDescent="0.15">
      <c r="A246" s="75" t="s">
        <v>549</v>
      </c>
      <c r="B246" s="74">
        <v>1242</v>
      </c>
    </row>
    <row r="247" spans="1:2" x14ac:dyDescent="0.15">
      <c r="A247" s="75" t="s">
        <v>550</v>
      </c>
      <c r="B247" s="74">
        <v>1250</v>
      </c>
    </row>
    <row r="248" spans="1:2" x14ac:dyDescent="0.15">
      <c r="A248" s="75" t="s">
        <v>551</v>
      </c>
      <c r="B248" s="74">
        <v>1251</v>
      </c>
    </row>
    <row r="249" spans="1:2" x14ac:dyDescent="0.15">
      <c r="A249" s="75" t="s">
        <v>552</v>
      </c>
      <c r="B249" s="74">
        <v>1252</v>
      </c>
    </row>
    <row r="250" spans="1:2" x14ac:dyDescent="0.15">
      <c r="A250" s="75" t="s">
        <v>553</v>
      </c>
      <c r="B250" s="74">
        <v>1253</v>
      </c>
    </row>
    <row r="251" spans="1:2" x14ac:dyDescent="0.15">
      <c r="A251" s="75" t="s">
        <v>554</v>
      </c>
      <c r="B251" s="74">
        <v>1260</v>
      </c>
    </row>
    <row r="252" spans="1:2" x14ac:dyDescent="0.15">
      <c r="A252" s="75" t="s">
        <v>555</v>
      </c>
      <c r="B252" s="74">
        <v>1261</v>
      </c>
    </row>
    <row r="253" spans="1:2" x14ac:dyDescent="0.15">
      <c r="A253" s="75" t="s">
        <v>556</v>
      </c>
      <c r="B253" s="74">
        <v>1262</v>
      </c>
    </row>
    <row r="254" spans="1:2" x14ac:dyDescent="0.15">
      <c r="A254" s="75" t="s">
        <v>557</v>
      </c>
      <c r="B254" s="74">
        <v>1264</v>
      </c>
    </row>
    <row r="255" spans="1:2" x14ac:dyDescent="0.15">
      <c r="A255" s="75" t="s">
        <v>558</v>
      </c>
      <c r="B255" s="74">
        <v>1267</v>
      </c>
    </row>
    <row r="256" spans="1:2" x14ac:dyDescent="0.15">
      <c r="A256" s="75" t="s">
        <v>559</v>
      </c>
      <c r="B256" s="74">
        <v>1280</v>
      </c>
    </row>
    <row r="257" spans="1:2" x14ac:dyDescent="0.15">
      <c r="A257" s="75" t="s">
        <v>560</v>
      </c>
      <c r="B257" s="74">
        <v>1281</v>
      </c>
    </row>
    <row r="258" spans="1:2" x14ac:dyDescent="0.15">
      <c r="A258" s="75" t="s">
        <v>561</v>
      </c>
      <c r="B258" s="74">
        <v>1282</v>
      </c>
    </row>
    <row r="259" spans="1:2" x14ac:dyDescent="0.15">
      <c r="A259" s="75" t="s">
        <v>562</v>
      </c>
      <c r="B259" s="74">
        <v>1283</v>
      </c>
    </row>
    <row r="260" spans="1:2" x14ac:dyDescent="0.15">
      <c r="A260" s="75" t="s">
        <v>563</v>
      </c>
      <c r="B260" s="74">
        <v>1286</v>
      </c>
    </row>
    <row r="261" spans="1:2" x14ac:dyDescent="0.15">
      <c r="A261" s="75" t="s">
        <v>564</v>
      </c>
      <c r="B261" s="74">
        <v>1288</v>
      </c>
    </row>
    <row r="262" spans="1:2" x14ac:dyDescent="0.15">
      <c r="A262" s="75" t="s">
        <v>565</v>
      </c>
      <c r="B262" s="74">
        <v>1289</v>
      </c>
    </row>
    <row r="263" spans="1:2" x14ac:dyDescent="0.15">
      <c r="A263" s="75" t="s">
        <v>566</v>
      </c>
      <c r="B263" s="74">
        <v>1290</v>
      </c>
    </row>
    <row r="264" spans="1:2" x14ac:dyDescent="0.15">
      <c r="A264" s="75" t="s">
        <v>567</v>
      </c>
      <c r="B264" s="74">
        <v>1303</v>
      </c>
    </row>
    <row r="265" spans="1:2" x14ac:dyDescent="0.15">
      <c r="A265" s="75" t="s">
        <v>568</v>
      </c>
      <c r="B265" s="74">
        <v>1305</v>
      </c>
    </row>
    <row r="266" spans="1:2" x14ac:dyDescent="0.15">
      <c r="A266" s="75" t="s">
        <v>569</v>
      </c>
      <c r="B266" s="74">
        <v>1310</v>
      </c>
    </row>
    <row r="267" spans="1:2" x14ac:dyDescent="0.15">
      <c r="A267" s="75" t="s">
        <v>570</v>
      </c>
      <c r="B267" s="74">
        <v>1311</v>
      </c>
    </row>
    <row r="268" spans="1:2" x14ac:dyDescent="0.15">
      <c r="A268" s="75" t="s">
        <v>571</v>
      </c>
      <c r="B268" s="74">
        <v>1319</v>
      </c>
    </row>
    <row r="269" spans="1:2" x14ac:dyDescent="0.15">
      <c r="A269" s="75" t="s">
        <v>572</v>
      </c>
      <c r="B269" s="74">
        <v>1320</v>
      </c>
    </row>
    <row r="270" spans="1:2" x14ac:dyDescent="0.15">
      <c r="A270" s="75" t="s">
        <v>573</v>
      </c>
      <c r="B270" s="74">
        <v>1321</v>
      </c>
    </row>
    <row r="271" spans="1:2" x14ac:dyDescent="0.15">
      <c r="A271" s="75" t="s">
        <v>574</v>
      </c>
      <c r="B271" s="74">
        <v>1323</v>
      </c>
    </row>
    <row r="272" spans="1:2" x14ac:dyDescent="0.15">
      <c r="A272" s="75" t="s">
        <v>575</v>
      </c>
      <c r="B272" s="74">
        <v>1326</v>
      </c>
    </row>
    <row r="273" spans="1:2" x14ac:dyDescent="0.15">
      <c r="A273" s="75" t="s">
        <v>576</v>
      </c>
      <c r="B273" s="74">
        <v>1327</v>
      </c>
    </row>
    <row r="274" spans="1:2" x14ac:dyDescent="0.15">
      <c r="A274" s="75" t="s">
        <v>577</v>
      </c>
      <c r="B274" s="74">
        <v>1333</v>
      </c>
    </row>
    <row r="275" spans="1:2" x14ac:dyDescent="0.15">
      <c r="A275" s="75" t="s">
        <v>578</v>
      </c>
      <c r="B275" s="74">
        <v>1336</v>
      </c>
    </row>
    <row r="276" spans="1:2" x14ac:dyDescent="0.15">
      <c r="A276" s="75" t="s">
        <v>579</v>
      </c>
      <c r="B276" s="74">
        <v>1341</v>
      </c>
    </row>
    <row r="277" spans="1:2" x14ac:dyDescent="0.15">
      <c r="A277" s="75" t="s">
        <v>580</v>
      </c>
      <c r="B277" s="74">
        <v>1344</v>
      </c>
    </row>
    <row r="278" spans="1:2" x14ac:dyDescent="0.15">
      <c r="A278" s="75" t="s">
        <v>581</v>
      </c>
      <c r="B278" s="74">
        <v>1345</v>
      </c>
    </row>
    <row r="279" spans="1:2" x14ac:dyDescent="0.15">
      <c r="A279" s="75" t="s">
        <v>582</v>
      </c>
      <c r="B279" s="74">
        <v>1346</v>
      </c>
    </row>
    <row r="280" spans="1:2" x14ac:dyDescent="0.15">
      <c r="A280" s="75" t="s">
        <v>583</v>
      </c>
      <c r="B280" s="74">
        <v>1348</v>
      </c>
    </row>
    <row r="281" spans="1:2" x14ac:dyDescent="0.15">
      <c r="A281" s="75" t="s">
        <v>584</v>
      </c>
      <c r="B281" s="74">
        <v>1349</v>
      </c>
    </row>
    <row r="282" spans="1:2" x14ac:dyDescent="0.15">
      <c r="A282" s="75" t="s">
        <v>585</v>
      </c>
      <c r="B282" s="74">
        <v>1351</v>
      </c>
    </row>
    <row r="283" spans="1:2" x14ac:dyDescent="0.15">
      <c r="A283" s="75" t="s">
        <v>586</v>
      </c>
      <c r="B283" s="74">
        <v>1352</v>
      </c>
    </row>
    <row r="284" spans="1:2" x14ac:dyDescent="0.15">
      <c r="A284" s="75" t="s">
        <v>587</v>
      </c>
      <c r="B284" s="74">
        <v>1356</v>
      </c>
    </row>
    <row r="285" spans="1:2" x14ac:dyDescent="0.15">
      <c r="A285" s="75" t="s">
        <v>588</v>
      </c>
      <c r="B285" s="74">
        <v>1358</v>
      </c>
    </row>
    <row r="286" spans="1:2" x14ac:dyDescent="0.15">
      <c r="A286" s="75" t="s">
        <v>589</v>
      </c>
      <c r="B286" s="74">
        <v>1360</v>
      </c>
    </row>
    <row r="287" spans="1:2" x14ac:dyDescent="0.15">
      <c r="A287" s="75" t="s">
        <v>590</v>
      </c>
      <c r="B287" s="74">
        <v>1370</v>
      </c>
    </row>
    <row r="288" spans="1:2" x14ac:dyDescent="0.15">
      <c r="A288" s="75" t="s">
        <v>591</v>
      </c>
      <c r="B288" s="74">
        <v>1371</v>
      </c>
    </row>
    <row r="289" spans="1:2" x14ac:dyDescent="0.15">
      <c r="A289" s="75" t="s">
        <v>592</v>
      </c>
      <c r="B289" s="74">
        <v>1373</v>
      </c>
    </row>
    <row r="290" spans="1:2" x14ac:dyDescent="0.15">
      <c r="A290" s="75" t="s">
        <v>593</v>
      </c>
      <c r="B290" s="74">
        <v>1374</v>
      </c>
    </row>
    <row r="291" spans="1:2" x14ac:dyDescent="0.15">
      <c r="A291" s="75" t="s">
        <v>594</v>
      </c>
      <c r="B291" s="74">
        <v>1375</v>
      </c>
    </row>
    <row r="292" spans="1:2" x14ac:dyDescent="0.15">
      <c r="A292" s="75" t="s">
        <v>595</v>
      </c>
      <c r="B292" s="74">
        <v>1376</v>
      </c>
    </row>
    <row r="293" spans="1:2" x14ac:dyDescent="0.15">
      <c r="A293" s="75" t="s">
        <v>596</v>
      </c>
      <c r="B293" s="74">
        <v>1377</v>
      </c>
    </row>
    <row r="294" spans="1:2" x14ac:dyDescent="0.15">
      <c r="A294" s="75" t="s">
        <v>597</v>
      </c>
      <c r="B294" s="74">
        <v>1379</v>
      </c>
    </row>
    <row r="295" spans="1:2" x14ac:dyDescent="0.15">
      <c r="A295" s="75" t="s">
        <v>598</v>
      </c>
      <c r="B295" s="74">
        <v>1380</v>
      </c>
    </row>
    <row r="296" spans="1:2" x14ac:dyDescent="0.15">
      <c r="A296" s="75" t="s">
        <v>599</v>
      </c>
      <c r="B296" s="74">
        <v>1385</v>
      </c>
    </row>
    <row r="297" spans="1:2" x14ac:dyDescent="0.15">
      <c r="A297" s="75" t="s">
        <v>600</v>
      </c>
      <c r="B297" s="74">
        <v>1386</v>
      </c>
    </row>
    <row r="298" spans="1:2" x14ac:dyDescent="0.15">
      <c r="A298" s="75" t="s">
        <v>601</v>
      </c>
      <c r="B298" s="74">
        <v>1390</v>
      </c>
    </row>
    <row r="299" spans="1:2" x14ac:dyDescent="0.15">
      <c r="A299" s="75" t="s">
        <v>602</v>
      </c>
      <c r="B299" s="74">
        <v>1391</v>
      </c>
    </row>
    <row r="300" spans="1:2" x14ac:dyDescent="0.15">
      <c r="A300" s="75" t="s">
        <v>603</v>
      </c>
      <c r="B300" s="74">
        <v>1392</v>
      </c>
    </row>
    <row r="301" spans="1:2" x14ac:dyDescent="0.15">
      <c r="A301" s="75" t="s">
        <v>604</v>
      </c>
      <c r="B301" s="74">
        <v>1393</v>
      </c>
    </row>
    <row r="302" spans="1:2" x14ac:dyDescent="0.15">
      <c r="A302" s="75" t="s">
        <v>605</v>
      </c>
      <c r="B302" s="74">
        <v>1394</v>
      </c>
    </row>
    <row r="303" spans="1:2" x14ac:dyDescent="0.15">
      <c r="A303" s="75" t="s">
        <v>606</v>
      </c>
      <c r="B303" s="74">
        <v>1396</v>
      </c>
    </row>
    <row r="304" spans="1:2" x14ac:dyDescent="0.15">
      <c r="A304" s="75" t="s">
        <v>607</v>
      </c>
      <c r="B304" s="74">
        <v>1401</v>
      </c>
    </row>
    <row r="305" spans="1:2" x14ac:dyDescent="0.15">
      <c r="A305" s="75" t="s">
        <v>608</v>
      </c>
      <c r="B305" s="74">
        <v>1402</v>
      </c>
    </row>
    <row r="306" spans="1:2" x14ac:dyDescent="0.15">
      <c r="A306" s="75" t="s">
        <v>609</v>
      </c>
      <c r="B306" s="74">
        <v>1404</v>
      </c>
    </row>
    <row r="307" spans="1:2" x14ac:dyDescent="0.15">
      <c r="A307" s="75" t="s">
        <v>610</v>
      </c>
      <c r="B307" s="74">
        <v>1405</v>
      </c>
    </row>
    <row r="308" spans="1:2" x14ac:dyDescent="0.15">
      <c r="A308" s="75" t="s">
        <v>611</v>
      </c>
      <c r="B308" s="74">
        <v>1406</v>
      </c>
    </row>
    <row r="309" spans="1:2" x14ac:dyDescent="0.15">
      <c r="A309" s="75" t="s">
        <v>612</v>
      </c>
      <c r="B309" s="74">
        <v>1412</v>
      </c>
    </row>
    <row r="310" spans="1:2" x14ac:dyDescent="0.15">
      <c r="A310" s="75" t="s">
        <v>613</v>
      </c>
      <c r="B310" s="74">
        <v>1413</v>
      </c>
    </row>
    <row r="311" spans="1:2" x14ac:dyDescent="0.15">
      <c r="A311" s="75" t="s">
        <v>614</v>
      </c>
      <c r="B311" s="74">
        <v>1440</v>
      </c>
    </row>
    <row r="312" spans="1:2" x14ac:dyDescent="0.15">
      <c r="A312" s="75" t="s">
        <v>615</v>
      </c>
      <c r="B312" s="74">
        <v>1442</v>
      </c>
    </row>
    <row r="313" spans="1:2" x14ac:dyDescent="0.15">
      <c r="A313" s="75" t="s">
        <v>616</v>
      </c>
      <c r="B313" s="74">
        <v>1444</v>
      </c>
    </row>
    <row r="314" spans="1:2" x14ac:dyDescent="0.15">
      <c r="A314" s="75" t="s">
        <v>617</v>
      </c>
      <c r="B314" s="74">
        <v>1448</v>
      </c>
    </row>
    <row r="315" spans="1:2" x14ac:dyDescent="0.15">
      <c r="A315" s="75" t="s">
        <v>618</v>
      </c>
      <c r="B315" s="74">
        <v>1470</v>
      </c>
    </row>
    <row r="316" spans="1:2" x14ac:dyDescent="0.15">
      <c r="A316" s="75" t="s">
        <v>619</v>
      </c>
      <c r="B316" s="74">
        <v>1471</v>
      </c>
    </row>
    <row r="317" spans="1:2" x14ac:dyDescent="0.15">
      <c r="A317" s="75" t="s">
        <v>620</v>
      </c>
      <c r="B317" s="74">
        <v>1473</v>
      </c>
    </row>
    <row r="318" spans="1:2" x14ac:dyDescent="0.15">
      <c r="A318" s="75" t="s">
        <v>621</v>
      </c>
      <c r="B318" s="74">
        <v>1475</v>
      </c>
    </row>
    <row r="319" spans="1:2" x14ac:dyDescent="0.15">
      <c r="A319" s="75" t="s">
        <v>622</v>
      </c>
      <c r="B319" s="74">
        <v>1501</v>
      </c>
    </row>
    <row r="320" spans="1:2" x14ac:dyDescent="0.15">
      <c r="A320" s="75" t="s">
        <v>623</v>
      </c>
      <c r="B320" s="74">
        <v>1502</v>
      </c>
    </row>
    <row r="321" spans="1:2" x14ac:dyDescent="0.15">
      <c r="A321" s="75" t="s">
        <v>624</v>
      </c>
      <c r="B321" s="74">
        <v>1503</v>
      </c>
    </row>
    <row r="322" spans="1:2" x14ac:dyDescent="0.15">
      <c r="A322" s="75" t="s">
        <v>625</v>
      </c>
      <c r="B322" s="74">
        <v>1505</v>
      </c>
    </row>
    <row r="323" spans="1:2" x14ac:dyDescent="0.15">
      <c r="A323" s="75" t="s">
        <v>626</v>
      </c>
      <c r="B323" s="74">
        <v>1506</v>
      </c>
    </row>
    <row r="324" spans="1:2" x14ac:dyDescent="0.15">
      <c r="A324" s="75" t="s">
        <v>627</v>
      </c>
      <c r="B324" s="74">
        <v>1507</v>
      </c>
    </row>
    <row r="325" spans="1:2" x14ac:dyDescent="0.15">
      <c r="A325" s="75" t="s">
        <v>628</v>
      </c>
      <c r="B325" s="74">
        <v>1513</v>
      </c>
    </row>
    <row r="326" spans="1:2" x14ac:dyDescent="0.15">
      <c r="A326" s="75" t="s">
        <v>629</v>
      </c>
      <c r="B326" s="74">
        <v>1515</v>
      </c>
    </row>
    <row r="327" spans="1:2" x14ac:dyDescent="0.15">
      <c r="A327" s="75" t="s">
        <v>630</v>
      </c>
      <c r="B327" s="74">
        <v>1517</v>
      </c>
    </row>
    <row r="328" spans="1:2" x14ac:dyDescent="0.15">
      <c r="A328" s="75" t="s">
        <v>631</v>
      </c>
      <c r="B328" s="74">
        <v>1530</v>
      </c>
    </row>
    <row r="329" spans="1:2" x14ac:dyDescent="0.15">
      <c r="A329" s="75" t="s">
        <v>632</v>
      </c>
      <c r="B329" s="74">
        <v>1531</v>
      </c>
    </row>
    <row r="330" spans="1:2" x14ac:dyDescent="0.15">
      <c r="A330" s="75" t="s">
        <v>633</v>
      </c>
      <c r="B330" s="74">
        <v>1532</v>
      </c>
    </row>
    <row r="331" spans="1:2" x14ac:dyDescent="0.15">
      <c r="A331" s="75" t="s">
        <v>634</v>
      </c>
      <c r="B331" s="74">
        <v>1533</v>
      </c>
    </row>
    <row r="332" spans="1:2" x14ac:dyDescent="0.15">
      <c r="A332" s="75" t="s">
        <v>635</v>
      </c>
      <c r="B332" s="74">
        <v>1534</v>
      </c>
    </row>
    <row r="333" spans="1:2" x14ac:dyDescent="0.15">
      <c r="A333" s="75" t="s">
        <v>636</v>
      </c>
      <c r="B333" s="74">
        <v>1538</v>
      </c>
    </row>
    <row r="334" spans="1:2" x14ac:dyDescent="0.15">
      <c r="A334" s="75" t="s">
        <v>637</v>
      </c>
      <c r="B334" s="74">
        <v>1550</v>
      </c>
    </row>
    <row r="335" spans="1:2" x14ac:dyDescent="0.15">
      <c r="A335" s="75" t="s">
        <v>638</v>
      </c>
      <c r="B335" s="74">
        <v>1551</v>
      </c>
    </row>
    <row r="336" spans="1:2" x14ac:dyDescent="0.15">
      <c r="A336" s="75" t="s">
        <v>639</v>
      </c>
      <c r="B336" s="74">
        <v>1552</v>
      </c>
    </row>
    <row r="337" spans="1:2" x14ac:dyDescent="0.15">
      <c r="A337" s="75" t="s">
        <v>640</v>
      </c>
      <c r="B337" s="74">
        <v>1553</v>
      </c>
    </row>
    <row r="338" spans="1:2" x14ac:dyDescent="0.15">
      <c r="A338" s="75" t="s">
        <v>641</v>
      </c>
      <c r="B338" s="74">
        <v>1554</v>
      </c>
    </row>
    <row r="339" spans="1:2" x14ac:dyDescent="0.15">
      <c r="A339" s="75" t="s">
        <v>642</v>
      </c>
      <c r="B339" s="74">
        <v>1555</v>
      </c>
    </row>
    <row r="340" spans="1:2" x14ac:dyDescent="0.15">
      <c r="A340" s="75" t="s">
        <v>643</v>
      </c>
      <c r="B340" s="74">
        <v>1556</v>
      </c>
    </row>
    <row r="341" spans="1:2" x14ac:dyDescent="0.15">
      <c r="A341" s="75" t="s">
        <v>644</v>
      </c>
      <c r="B341" s="74">
        <v>1557</v>
      </c>
    </row>
    <row r="342" spans="1:2" x14ac:dyDescent="0.15">
      <c r="A342" s="75" t="s">
        <v>645</v>
      </c>
      <c r="B342" s="74">
        <v>1559</v>
      </c>
    </row>
    <row r="343" spans="1:2" x14ac:dyDescent="0.15">
      <c r="A343" s="75" t="s">
        <v>646</v>
      </c>
      <c r="B343" s="74">
        <v>1560</v>
      </c>
    </row>
    <row r="344" spans="1:2" x14ac:dyDescent="0.15">
      <c r="A344" s="75" t="s">
        <v>647</v>
      </c>
      <c r="B344" s="74">
        <v>1561</v>
      </c>
    </row>
    <row r="345" spans="1:2" x14ac:dyDescent="0.15">
      <c r="A345" s="75" t="s">
        <v>648</v>
      </c>
      <c r="B345" s="74">
        <v>1562</v>
      </c>
    </row>
    <row r="346" spans="1:2" x14ac:dyDescent="0.15">
      <c r="A346" s="75" t="s">
        <v>649</v>
      </c>
      <c r="B346" s="74">
        <v>1563</v>
      </c>
    </row>
    <row r="347" spans="1:2" x14ac:dyDescent="0.15">
      <c r="A347" s="75" t="s">
        <v>650</v>
      </c>
      <c r="B347" s="74">
        <v>1565</v>
      </c>
    </row>
    <row r="348" spans="1:2" x14ac:dyDescent="0.15">
      <c r="A348" s="75" t="s">
        <v>651</v>
      </c>
      <c r="B348" s="74">
        <v>1566</v>
      </c>
    </row>
    <row r="349" spans="1:2" x14ac:dyDescent="0.15">
      <c r="A349" s="75" t="s">
        <v>652</v>
      </c>
      <c r="B349" s="74">
        <v>1580</v>
      </c>
    </row>
    <row r="350" spans="1:2" x14ac:dyDescent="0.15">
      <c r="A350" s="75" t="s">
        <v>653</v>
      </c>
      <c r="B350" s="74">
        <v>1581</v>
      </c>
    </row>
    <row r="351" spans="1:2" x14ac:dyDescent="0.15">
      <c r="A351" s="75" t="s">
        <v>654</v>
      </c>
      <c r="B351" s="74">
        <v>1583</v>
      </c>
    </row>
    <row r="352" spans="1:2" x14ac:dyDescent="0.15">
      <c r="A352" s="75" t="s">
        <v>655</v>
      </c>
      <c r="B352" s="74">
        <v>1585</v>
      </c>
    </row>
    <row r="353" spans="1:2" x14ac:dyDescent="0.15">
      <c r="A353" s="75" t="s">
        <v>656</v>
      </c>
      <c r="B353" s="74">
        <v>1602</v>
      </c>
    </row>
    <row r="354" spans="1:2" x14ac:dyDescent="0.15">
      <c r="A354" s="75" t="s">
        <v>657</v>
      </c>
      <c r="B354" s="74">
        <v>1603</v>
      </c>
    </row>
    <row r="355" spans="1:2" x14ac:dyDescent="0.15">
      <c r="A355" s="75" t="s">
        <v>658</v>
      </c>
      <c r="B355" s="74">
        <v>1604</v>
      </c>
    </row>
    <row r="356" spans="1:2" x14ac:dyDescent="0.15">
      <c r="A356" s="75" t="s">
        <v>659</v>
      </c>
      <c r="B356" s="74">
        <v>1610</v>
      </c>
    </row>
    <row r="357" spans="1:2" x14ac:dyDescent="0.15">
      <c r="A357" s="75" t="s">
        <v>660</v>
      </c>
      <c r="B357" s="74">
        <v>1611</v>
      </c>
    </row>
    <row r="358" spans="1:2" x14ac:dyDescent="0.15">
      <c r="A358" s="75" t="s">
        <v>661</v>
      </c>
      <c r="B358" s="74">
        <v>1620</v>
      </c>
    </row>
    <row r="359" spans="1:2" x14ac:dyDescent="0.15">
      <c r="A359" s="75" t="s">
        <v>662</v>
      </c>
      <c r="B359" s="74">
        <v>1630</v>
      </c>
    </row>
    <row r="360" spans="1:2" x14ac:dyDescent="0.15">
      <c r="A360" s="75" t="s">
        <v>663</v>
      </c>
      <c r="B360" s="74">
        <v>1633</v>
      </c>
    </row>
    <row r="361" spans="1:2" x14ac:dyDescent="0.15">
      <c r="A361" s="75" t="s">
        <v>664</v>
      </c>
      <c r="B361" s="74">
        <v>1635</v>
      </c>
    </row>
    <row r="362" spans="1:2" x14ac:dyDescent="0.15">
      <c r="A362" s="75" t="s">
        <v>665</v>
      </c>
      <c r="B362" s="74">
        <v>1636</v>
      </c>
    </row>
    <row r="363" spans="1:2" x14ac:dyDescent="0.15">
      <c r="A363" s="75" t="s">
        <v>666</v>
      </c>
      <c r="B363" s="74">
        <v>1643</v>
      </c>
    </row>
    <row r="364" spans="1:2" x14ac:dyDescent="0.15">
      <c r="A364" s="75" t="s">
        <v>667</v>
      </c>
      <c r="B364" s="74">
        <v>1645</v>
      </c>
    </row>
    <row r="365" spans="1:2" x14ac:dyDescent="0.15">
      <c r="A365" s="75" t="s">
        <v>668</v>
      </c>
      <c r="B365" s="74">
        <v>1656</v>
      </c>
    </row>
    <row r="366" spans="1:2" x14ac:dyDescent="0.15">
      <c r="A366" s="75" t="s">
        <v>669</v>
      </c>
      <c r="B366" s="74">
        <v>1666</v>
      </c>
    </row>
    <row r="367" spans="1:2" x14ac:dyDescent="0.15">
      <c r="A367" s="75" t="s">
        <v>670</v>
      </c>
      <c r="B367" s="74">
        <v>1667</v>
      </c>
    </row>
    <row r="368" spans="1:2" x14ac:dyDescent="0.15">
      <c r="A368" s="75" t="s">
        <v>671</v>
      </c>
      <c r="B368" s="74">
        <v>1668</v>
      </c>
    </row>
    <row r="369" spans="1:2" x14ac:dyDescent="0.15">
      <c r="A369" s="75" t="s">
        <v>672</v>
      </c>
      <c r="B369" s="74">
        <v>1671</v>
      </c>
    </row>
    <row r="370" spans="1:2" x14ac:dyDescent="0.15">
      <c r="A370" s="75" t="s">
        <v>673</v>
      </c>
      <c r="B370" s="74">
        <v>1674</v>
      </c>
    </row>
    <row r="371" spans="1:2" x14ac:dyDescent="0.15">
      <c r="A371" s="75" t="s">
        <v>674</v>
      </c>
      <c r="B371" s="74">
        <v>1680</v>
      </c>
    </row>
    <row r="372" spans="1:2" x14ac:dyDescent="0.15">
      <c r="A372" s="75" t="s">
        <v>675</v>
      </c>
      <c r="B372" s="74">
        <v>1685</v>
      </c>
    </row>
    <row r="373" spans="1:2" x14ac:dyDescent="0.15">
      <c r="A373" s="75" t="s">
        <v>676</v>
      </c>
      <c r="B373" s="74">
        <v>1686</v>
      </c>
    </row>
    <row r="374" spans="1:2" x14ac:dyDescent="0.15">
      <c r="A374" s="75" t="s">
        <v>677</v>
      </c>
      <c r="B374" s="74">
        <v>1687</v>
      </c>
    </row>
    <row r="375" spans="1:2" x14ac:dyDescent="0.15">
      <c r="A375" s="75" t="s">
        <v>678</v>
      </c>
      <c r="B375" s="74">
        <v>1688</v>
      </c>
    </row>
    <row r="376" spans="1:2" x14ac:dyDescent="0.15">
      <c r="A376" s="75" t="s">
        <v>679</v>
      </c>
      <c r="B376" s="74">
        <v>1689</v>
      </c>
    </row>
    <row r="377" spans="1:2" x14ac:dyDescent="0.15">
      <c r="A377" s="75" t="s">
        <v>680</v>
      </c>
      <c r="B377" s="74">
        <v>1691</v>
      </c>
    </row>
    <row r="378" spans="1:2" x14ac:dyDescent="0.15">
      <c r="A378" s="75" t="s">
        <v>681</v>
      </c>
      <c r="B378" s="74">
        <v>1692</v>
      </c>
    </row>
    <row r="379" spans="1:2" x14ac:dyDescent="0.15">
      <c r="A379" s="75" t="s">
        <v>682</v>
      </c>
      <c r="B379" s="74">
        <v>1694</v>
      </c>
    </row>
    <row r="380" spans="1:2" x14ac:dyDescent="0.15">
      <c r="A380" s="75" t="s">
        <v>683</v>
      </c>
      <c r="B380" s="74">
        <v>1695</v>
      </c>
    </row>
    <row r="381" spans="1:2" x14ac:dyDescent="0.15">
      <c r="A381" s="75" t="s">
        <v>684</v>
      </c>
      <c r="B381" s="74">
        <v>1696</v>
      </c>
    </row>
    <row r="382" spans="1:2" x14ac:dyDescent="0.15">
      <c r="A382" s="75" t="s">
        <v>685</v>
      </c>
      <c r="B382" s="74">
        <v>1701</v>
      </c>
    </row>
    <row r="383" spans="1:2" x14ac:dyDescent="0.15">
      <c r="A383" s="75" t="s">
        <v>686</v>
      </c>
      <c r="B383" s="74">
        <v>1702</v>
      </c>
    </row>
    <row r="384" spans="1:2" x14ac:dyDescent="0.15">
      <c r="A384" s="75" t="s">
        <v>687</v>
      </c>
      <c r="B384" s="74">
        <v>1703</v>
      </c>
    </row>
    <row r="385" spans="1:2" x14ac:dyDescent="0.15">
      <c r="A385" s="75" t="s">
        <v>688</v>
      </c>
      <c r="B385" s="74">
        <v>1710</v>
      </c>
    </row>
    <row r="386" spans="1:2" x14ac:dyDescent="0.15">
      <c r="A386" s="75" t="s">
        <v>689</v>
      </c>
      <c r="B386" s="74">
        <v>1711</v>
      </c>
    </row>
    <row r="387" spans="1:2" x14ac:dyDescent="0.15">
      <c r="A387" s="75" t="s">
        <v>690</v>
      </c>
      <c r="B387" s="74">
        <v>1712</v>
      </c>
    </row>
    <row r="388" spans="1:2" x14ac:dyDescent="0.15">
      <c r="A388" s="75" t="s">
        <v>691</v>
      </c>
      <c r="B388" s="74">
        <v>1732</v>
      </c>
    </row>
    <row r="389" spans="1:2" x14ac:dyDescent="0.15">
      <c r="A389" s="75" t="s">
        <v>692</v>
      </c>
      <c r="B389" s="74">
        <v>1734</v>
      </c>
    </row>
    <row r="390" spans="1:2" x14ac:dyDescent="0.15">
      <c r="A390" s="75" t="s">
        <v>693</v>
      </c>
      <c r="B390" s="74">
        <v>1735</v>
      </c>
    </row>
    <row r="391" spans="1:2" x14ac:dyDescent="0.15">
      <c r="A391" s="75" t="s">
        <v>694</v>
      </c>
      <c r="B391" s="74">
        <v>1738</v>
      </c>
    </row>
    <row r="392" spans="1:2" x14ac:dyDescent="0.15">
      <c r="A392" s="75" t="s">
        <v>695</v>
      </c>
      <c r="B392" s="74">
        <v>1740</v>
      </c>
    </row>
    <row r="393" spans="1:2" x14ac:dyDescent="0.15">
      <c r="A393" s="75" t="s">
        <v>696</v>
      </c>
      <c r="B393" s="74">
        <v>1741</v>
      </c>
    </row>
    <row r="394" spans="1:2" x14ac:dyDescent="0.15">
      <c r="A394" s="75" t="s">
        <v>697</v>
      </c>
      <c r="B394" s="74">
        <v>1743</v>
      </c>
    </row>
    <row r="395" spans="1:2" x14ac:dyDescent="0.15">
      <c r="A395" s="75" t="s">
        <v>698</v>
      </c>
      <c r="B395" s="74">
        <v>1750</v>
      </c>
    </row>
    <row r="396" spans="1:2" x14ac:dyDescent="0.15">
      <c r="A396" s="75" t="s">
        <v>699</v>
      </c>
      <c r="B396" s="74">
        <v>1752</v>
      </c>
    </row>
    <row r="397" spans="1:2" x14ac:dyDescent="0.15">
      <c r="A397" s="75" t="s">
        <v>700</v>
      </c>
      <c r="B397" s="74">
        <v>1756</v>
      </c>
    </row>
    <row r="398" spans="1:2" x14ac:dyDescent="0.15">
      <c r="A398" s="75" t="s">
        <v>701</v>
      </c>
      <c r="B398" s="74">
        <v>1758</v>
      </c>
    </row>
    <row r="399" spans="1:2" x14ac:dyDescent="0.15">
      <c r="A399" s="75" t="s">
        <v>702</v>
      </c>
      <c r="B399" s="74">
        <v>1780</v>
      </c>
    </row>
    <row r="400" spans="1:2" x14ac:dyDescent="0.15">
      <c r="A400" s="75" t="s">
        <v>703</v>
      </c>
      <c r="B400" s="74">
        <v>1781</v>
      </c>
    </row>
    <row r="401" spans="1:2" x14ac:dyDescent="0.15">
      <c r="A401" s="75" t="s">
        <v>704</v>
      </c>
      <c r="B401" s="74">
        <v>1789</v>
      </c>
    </row>
    <row r="402" spans="1:2" x14ac:dyDescent="0.15">
      <c r="A402" s="75" t="s">
        <v>705</v>
      </c>
      <c r="B402" s="74">
        <v>1801</v>
      </c>
    </row>
    <row r="403" spans="1:2" x14ac:dyDescent="0.15">
      <c r="A403" s="75" t="s">
        <v>706</v>
      </c>
      <c r="B403" s="74">
        <v>1803</v>
      </c>
    </row>
    <row r="404" spans="1:2" x14ac:dyDescent="0.15">
      <c r="A404" s="75" t="s">
        <v>707</v>
      </c>
      <c r="B404" s="74">
        <v>1830</v>
      </c>
    </row>
    <row r="405" spans="1:2" x14ac:dyDescent="0.15">
      <c r="A405" s="75" t="s">
        <v>708</v>
      </c>
      <c r="B405" s="74">
        <v>1833</v>
      </c>
    </row>
    <row r="406" spans="1:2" x14ac:dyDescent="0.15">
      <c r="A406" s="75" t="s">
        <v>709</v>
      </c>
      <c r="B406" s="74">
        <v>1860</v>
      </c>
    </row>
    <row r="407" spans="1:2" x14ac:dyDescent="0.15">
      <c r="A407" s="75" t="s">
        <v>710</v>
      </c>
      <c r="B407" s="74">
        <v>1862</v>
      </c>
    </row>
    <row r="408" spans="1:2" x14ac:dyDescent="0.15">
      <c r="A408" s="75" t="s">
        <v>711</v>
      </c>
      <c r="B408" s="74">
        <v>1864</v>
      </c>
    </row>
    <row r="409" spans="1:2" x14ac:dyDescent="0.15">
      <c r="A409" s="75" t="s">
        <v>712</v>
      </c>
      <c r="B409" s="74">
        <v>1866</v>
      </c>
    </row>
    <row r="410" spans="1:2" x14ac:dyDescent="0.15">
      <c r="A410" s="75" t="s">
        <v>713</v>
      </c>
      <c r="B410" s="74">
        <v>1880</v>
      </c>
    </row>
    <row r="411" spans="1:2" x14ac:dyDescent="0.15">
      <c r="A411" s="75" t="s">
        <v>714</v>
      </c>
      <c r="B411" s="74">
        <v>1881</v>
      </c>
    </row>
    <row r="412" spans="1:2" x14ac:dyDescent="0.15">
      <c r="A412" s="75" t="s">
        <v>715</v>
      </c>
      <c r="B412" s="74">
        <v>1901</v>
      </c>
    </row>
    <row r="413" spans="1:2" x14ac:dyDescent="0.15">
      <c r="A413" s="75" t="s">
        <v>716</v>
      </c>
      <c r="B413" s="74">
        <v>1903</v>
      </c>
    </row>
    <row r="414" spans="1:2" x14ac:dyDescent="0.15">
      <c r="A414" s="75" t="s">
        <v>717</v>
      </c>
      <c r="B414" s="74">
        <v>1908</v>
      </c>
    </row>
    <row r="415" spans="1:2" x14ac:dyDescent="0.15">
      <c r="A415" s="75" t="s">
        <v>718</v>
      </c>
      <c r="B415" s="74">
        <v>1909</v>
      </c>
    </row>
    <row r="416" spans="1:2" x14ac:dyDescent="0.15">
      <c r="A416" s="75" t="s">
        <v>719</v>
      </c>
      <c r="B416" s="74">
        <v>1910</v>
      </c>
    </row>
    <row r="417" spans="1:2" x14ac:dyDescent="0.15">
      <c r="A417" s="75" t="s">
        <v>720</v>
      </c>
      <c r="B417" s="74">
        <v>1913</v>
      </c>
    </row>
    <row r="418" spans="1:2" x14ac:dyDescent="0.15">
      <c r="A418" s="75" t="s">
        <v>721</v>
      </c>
      <c r="B418" s="74">
        <v>1917</v>
      </c>
    </row>
    <row r="419" spans="1:2" x14ac:dyDescent="0.15">
      <c r="A419" s="75" t="s">
        <v>722</v>
      </c>
      <c r="B419" s="74">
        <v>1920</v>
      </c>
    </row>
    <row r="420" spans="1:2" x14ac:dyDescent="0.15">
      <c r="A420" s="75" t="s">
        <v>723</v>
      </c>
      <c r="B420" s="74">
        <v>1930</v>
      </c>
    </row>
    <row r="421" spans="1:2" x14ac:dyDescent="0.15">
      <c r="A421" s="75" t="s">
        <v>724</v>
      </c>
      <c r="B421" s="74">
        <v>1931</v>
      </c>
    </row>
    <row r="422" spans="1:2" x14ac:dyDescent="0.15">
      <c r="A422" s="75" t="s">
        <v>725</v>
      </c>
      <c r="B422" s="74">
        <v>1932</v>
      </c>
    </row>
    <row r="423" spans="1:2" x14ac:dyDescent="0.15">
      <c r="A423" s="75" t="s">
        <v>726</v>
      </c>
      <c r="B423" s="74">
        <v>1933</v>
      </c>
    </row>
    <row r="424" spans="1:2" x14ac:dyDescent="0.15">
      <c r="A424" s="75" t="s">
        <v>727</v>
      </c>
      <c r="B424" s="74">
        <v>1942</v>
      </c>
    </row>
    <row r="425" spans="1:2" x14ac:dyDescent="0.15">
      <c r="A425" s="75" t="s">
        <v>728</v>
      </c>
      <c r="B425" s="74">
        <v>1951</v>
      </c>
    </row>
    <row r="426" spans="1:2" x14ac:dyDescent="0.15">
      <c r="A426" s="75" t="s">
        <v>729</v>
      </c>
      <c r="B426" s="74">
        <v>1952</v>
      </c>
    </row>
    <row r="427" spans="1:2" x14ac:dyDescent="0.15">
      <c r="A427" s="75" t="s">
        <v>730</v>
      </c>
      <c r="B427" s="74">
        <v>1954</v>
      </c>
    </row>
    <row r="428" spans="1:2" x14ac:dyDescent="0.15">
      <c r="A428" s="75" t="s">
        <v>731</v>
      </c>
      <c r="B428" s="74">
        <v>1955</v>
      </c>
    </row>
    <row r="429" spans="1:2" x14ac:dyDescent="0.15">
      <c r="A429" s="75" t="s">
        <v>732</v>
      </c>
      <c r="B429" s="74">
        <v>1960</v>
      </c>
    </row>
    <row r="430" spans="1:2" x14ac:dyDescent="0.15">
      <c r="A430" s="75" t="s">
        <v>733</v>
      </c>
      <c r="B430" s="74">
        <v>1962</v>
      </c>
    </row>
    <row r="431" spans="1:2" x14ac:dyDescent="0.15">
      <c r="A431" s="75" t="s">
        <v>734</v>
      </c>
      <c r="B431" s="74">
        <v>1968</v>
      </c>
    </row>
    <row r="432" spans="1:2" x14ac:dyDescent="0.15">
      <c r="A432" s="75" t="s">
        <v>735</v>
      </c>
      <c r="B432" s="74">
        <v>1980</v>
      </c>
    </row>
    <row r="433" spans="1:2" x14ac:dyDescent="0.15">
      <c r="A433" s="75" t="s">
        <v>736</v>
      </c>
      <c r="B433" s="74">
        <v>1982</v>
      </c>
    </row>
    <row r="434" spans="1:2" x14ac:dyDescent="0.15">
      <c r="A434" s="75" t="s">
        <v>737</v>
      </c>
      <c r="B434" s="74">
        <v>1985</v>
      </c>
    </row>
    <row r="435" spans="1:2" x14ac:dyDescent="0.15">
      <c r="A435" s="75" t="s">
        <v>738</v>
      </c>
      <c r="B435" s="74">
        <v>1990</v>
      </c>
    </row>
    <row r="436" spans="1:2" x14ac:dyDescent="0.15">
      <c r="A436" s="75" t="s">
        <v>739</v>
      </c>
      <c r="B436" s="74">
        <v>1991</v>
      </c>
    </row>
    <row r="437" spans="1:2" x14ac:dyDescent="0.15">
      <c r="A437" s="75" t="s">
        <v>740</v>
      </c>
      <c r="B437" s="74">
        <v>1993</v>
      </c>
    </row>
    <row r="438" spans="1:2" x14ac:dyDescent="0.15">
      <c r="A438" s="75" t="s">
        <v>741</v>
      </c>
      <c r="B438" s="74">
        <v>1996</v>
      </c>
    </row>
    <row r="439" spans="1:2" x14ac:dyDescent="0.15">
      <c r="A439" s="75" t="s">
        <v>742</v>
      </c>
      <c r="B439" s="74">
        <v>2004</v>
      </c>
    </row>
    <row r="440" spans="1:2" x14ac:dyDescent="0.15">
      <c r="A440" s="75" t="s">
        <v>743</v>
      </c>
      <c r="B440" s="74">
        <v>2010</v>
      </c>
    </row>
    <row r="441" spans="1:2" x14ac:dyDescent="0.15">
      <c r="A441" s="75" t="s">
        <v>744</v>
      </c>
      <c r="B441" s="74">
        <v>2011</v>
      </c>
    </row>
    <row r="442" spans="1:2" x14ac:dyDescent="0.15">
      <c r="A442" s="75" t="s">
        <v>745</v>
      </c>
      <c r="B442" s="74">
        <v>2013</v>
      </c>
    </row>
    <row r="443" spans="1:2" x14ac:dyDescent="0.15">
      <c r="A443" s="75" t="s">
        <v>746</v>
      </c>
      <c r="B443" s="74">
        <v>2014</v>
      </c>
    </row>
    <row r="444" spans="1:2" x14ac:dyDescent="0.15">
      <c r="A444" s="75" t="s">
        <v>747</v>
      </c>
      <c r="B444" s="74">
        <v>2017</v>
      </c>
    </row>
    <row r="445" spans="1:2" x14ac:dyDescent="0.15">
      <c r="A445" s="75" t="s">
        <v>748</v>
      </c>
      <c r="B445" s="74">
        <v>2019</v>
      </c>
    </row>
    <row r="446" spans="1:2" x14ac:dyDescent="0.15">
      <c r="A446" s="75" t="s">
        <v>749</v>
      </c>
      <c r="B446" s="74">
        <v>2024</v>
      </c>
    </row>
    <row r="447" spans="1:2" x14ac:dyDescent="0.15">
      <c r="A447" s="75" t="s">
        <v>750</v>
      </c>
      <c r="B447" s="74">
        <v>2025</v>
      </c>
    </row>
    <row r="448" spans="1:2" x14ac:dyDescent="0.15">
      <c r="A448" s="75" t="s">
        <v>751</v>
      </c>
      <c r="B448" s="74">
        <v>2030</v>
      </c>
    </row>
    <row r="449" spans="1:2" x14ac:dyDescent="0.15">
      <c r="A449" s="75" t="s">
        <v>752</v>
      </c>
      <c r="B449" s="74">
        <v>2045</v>
      </c>
    </row>
    <row r="450" spans="1:2" x14ac:dyDescent="0.15">
      <c r="A450" s="75" t="s">
        <v>753</v>
      </c>
      <c r="B450" s="74">
        <v>2049</v>
      </c>
    </row>
    <row r="451" spans="1:2" x14ac:dyDescent="0.15">
      <c r="A451" s="75" t="s">
        <v>754</v>
      </c>
      <c r="B451" s="74">
        <v>2060</v>
      </c>
    </row>
    <row r="452" spans="1:2" x14ac:dyDescent="0.15">
      <c r="A452" s="75" t="s">
        <v>755</v>
      </c>
      <c r="B452" s="74">
        <v>2061</v>
      </c>
    </row>
    <row r="453" spans="1:2" x14ac:dyDescent="0.15">
      <c r="A453" s="75" t="s">
        <v>756</v>
      </c>
      <c r="B453" s="74">
        <v>2062</v>
      </c>
    </row>
    <row r="454" spans="1:2" x14ac:dyDescent="0.15">
      <c r="A454" s="75" t="s">
        <v>757</v>
      </c>
      <c r="B454" s="74">
        <v>2063</v>
      </c>
    </row>
    <row r="455" spans="1:2" x14ac:dyDescent="0.15">
      <c r="A455" s="75" t="s">
        <v>758</v>
      </c>
      <c r="B455" s="74">
        <v>2075</v>
      </c>
    </row>
    <row r="456" spans="1:2" x14ac:dyDescent="0.15">
      <c r="A456" s="75" t="s">
        <v>759</v>
      </c>
      <c r="B456" s="74">
        <v>2083</v>
      </c>
    </row>
    <row r="457" spans="1:2" x14ac:dyDescent="0.15">
      <c r="A457" s="75" t="s">
        <v>760</v>
      </c>
      <c r="B457" s="74">
        <v>2084</v>
      </c>
    </row>
    <row r="458" spans="1:2" x14ac:dyDescent="0.15">
      <c r="A458" s="75" t="s">
        <v>761</v>
      </c>
      <c r="B458" s="74">
        <v>2085</v>
      </c>
    </row>
    <row r="459" spans="1:2" x14ac:dyDescent="0.15">
      <c r="A459" s="75" t="s">
        <v>762</v>
      </c>
      <c r="B459" s="74">
        <v>2087</v>
      </c>
    </row>
    <row r="460" spans="1:2" x14ac:dyDescent="0.15">
      <c r="A460" s="75" t="s">
        <v>763</v>
      </c>
      <c r="B460" s="74">
        <v>2090</v>
      </c>
    </row>
    <row r="461" spans="1:2" x14ac:dyDescent="0.15">
      <c r="A461" s="75" t="s">
        <v>764</v>
      </c>
      <c r="B461" s="74">
        <v>2092</v>
      </c>
    </row>
    <row r="462" spans="1:2" x14ac:dyDescent="0.15">
      <c r="A462" s="75" t="s">
        <v>765</v>
      </c>
      <c r="B462" s="74">
        <v>2095</v>
      </c>
    </row>
    <row r="463" spans="1:2" x14ac:dyDescent="0.15">
      <c r="A463" s="75" t="s">
        <v>766</v>
      </c>
      <c r="B463" s="74">
        <v>2096</v>
      </c>
    </row>
    <row r="464" spans="1:2" x14ac:dyDescent="0.15">
      <c r="A464" s="75" t="s">
        <v>767</v>
      </c>
      <c r="B464" s="74">
        <v>2101</v>
      </c>
    </row>
    <row r="465" spans="1:2" x14ac:dyDescent="0.15">
      <c r="A465" s="75" t="s">
        <v>768</v>
      </c>
      <c r="B465" s="74">
        <v>2122</v>
      </c>
    </row>
    <row r="466" spans="1:2" x14ac:dyDescent="0.15">
      <c r="A466" s="75" t="s">
        <v>769</v>
      </c>
      <c r="B466" s="74">
        <v>2125</v>
      </c>
    </row>
    <row r="467" spans="1:2" x14ac:dyDescent="0.15">
      <c r="A467" s="75" t="s">
        <v>770</v>
      </c>
      <c r="B467" s="74">
        <v>2143</v>
      </c>
    </row>
    <row r="468" spans="1:2" x14ac:dyDescent="0.15">
      <c r="A468" s="75" t="s">
        <v>771</v>
      </c>
      <c r="B468" s="74">
        <v>2146</v>
      </c>
    </row>
    <row r="469" spans="1:2" x14ac:dyDescent="0.15">
      <c r="A469" s="75" t="s">
        <v>772</v>
      </c>
      <c r="B469" s="74">
        <v>2149</v>
      </c>
    </row>
    <row r="470" spans="1:2" x14ac:dyDescent="0.15">
      <c r="A470" s="75" t="s">
        <v>773</v>
      </c>
      <c r="B470" s="74">
        <v>2151</v>
      </c>
    </row>
    <row r="471" spans="1:2" x14ac:dyDescent="0.15">
      <c r="A471" s="75" t="s">
        <v>774</v>
      </c>
      <c r="B471" s="74">
        <v>2162</v>
      </c>
    </row>
    <row r="472" spans="1:2" x14ac:dyDescent="0.15">
      <c r="A472" s="75" t="s">
        <v>775</v>
      </c>
      <c r="B472" s="74">
        <v>2165</v>
      </c>
    </row>
    <row r="473" spans="1:2" x14ac:dyDescent="0.15">
      <c r="A473" s="75" t="s">
        <v>776</v>
      </c>
      <c r="B473" s="74">
        <v>2167</v>
      </c>
    </row>
    <row r="474" spans="1:2" x14ac:dyDescent="0.15">
      <c r="A474" s="75" t="s">
        <v>777</v>
      </c>
      <c r="B474" s="74">
        <v>2180</v>
      </c>
    </row>
    <row r="475" spans="1:2" x14ac:dyDescent="0.15">
      <c r="A475" s="75" t="s">
        <v>778</v>
      </c>
      <c r="B475" s="74">
        <v>2184</v>
      </c>
    </row>
    <row r="476" spans="1:2" x14ac:dyDescent="0.15">
      <c r="A476" s="75" t="s">
        <v>779</v>
      </c>
      <c r="B476" s="74">
        <v>2190</v>
      </c>
    </row>
    <row r="477" spans="1:2" x14ac:dyDescent="0.15">
      <c r="A477" s="75" t="s">
        <v>780</v>
      </c>
      <c r="B477" s="74">
        <v>2202</v>
      </c>
    </row>
    <row r="478" spans="1:2" x14ac:dyDescent="0.15">
      <c r="A478" s="75" t="s">
        <v>781</v>
      </c>
      <c r="B478" s="74">
        <v>2210</v>
      </c>
    </row>
    <row r="479" spans="1:2" x14ac:dyDescent="0.15">
      <c r="A479" s="75" t="s">
        <v>782</v>
      </c>
      <c r="B479" s="74">
        <v>2211</v>
      </c>
    </row>
    <row r="480" spans="1:2" x14ac:dyDescent="0.15">
      <c r="A480" s="75" t="s">
        <v>783</v>
      </c>
      <c r="B480" s="74">
        <v>2213</v>
      </c>
    </row>
    <row r="481" spans="1:2" x14ac:dyDescent="0.15">
      <c r="A481" s="75" t="s">
        <v>784</v>
      </c>
      <c r="B481" s="74">
        <v>2215</v>
      </c>
    </row>
    <row r="482" spans="1:2" x14ac:dyDescent="0.15">
      <c r="A482" s="75" t="s">
        <v>785</v>
      </c>
      <c r="B482" s="74">
        <v>2224</v>
      </c>
    </row>
    <row r="483" spans="1:2" x14ac:dyDescent="0.15">
      <c r="A483" s="75" t="s">
        <v>786</v>
      </c>
      <c r="B483" s="74">
        <v>2226</v>
      </c>
    </row>
    <row r="484" spans="1:2" x14ac:dyDescent="0.15">
      <c r="A484" s="75" t="s">
        <v>787</v>
      </c>
      <c r="B484" s="74">
        <v>2229</v>
      </c>
    </row>
    <row r="485" spans="1:2" x14ac:dyDescent="0.15">
      <c r="A485" s="75" t="s">
        <v>788</v>
      </c>
      <c r="B485" s="74">
        <v>2231</v>
      </c>
    </row>
    <row r="486" spans="1:2" x14ac:dyDescent="0.15">
      <c r="A486" s="75" t="s">
        <v>789</v>
      </c>
      <c r="B486" s="74">
        <v>2235</v>
      </c>
    </row>
    <row r="487" spans="1:2" x14ac:dyDescent="0.15">
      <c r="A487" s="75" t="s">
        <v>790</v>
      </c>
      <c r="B487" s="74">
        <v>2241</v>
      </c>
    </row>
    <row r="488" spans="1:2" x14ac:dyDescent="0.15">
      <c r="A488" s="75" t="s">
        <v>791</v>
      </c>
      <c r="B488" s="74">
        <v>2243</v>
      </c>
    </row>
    <row r="489" spans="1:2" x14ac:dyDescent="0.15">
      <c r="A489" s="75" t="s">
        <v>792</v>
      </c>
      <c r="B489" s="74">
        <v>2248</v>
      </c>
    </row>
    <row r="490" spans="1:2" x14ac:dyDescent="0.15">
      <c r="A490" s="75" t="s">
        <v>793</v>
      </c>
      <c r="B490" s="74">
        <v>2254</v>
      </c>
    </row>
    <row r="491" spans="1:2" x14ac:dyDescent="0.15">
      <c r="A491" s="75" t="s">
        <v>794</v>
      </c>
      <c r="B491" s="74">
        <v>2271</v>
      </c>
    </row>
    <row r="492" spans="1:2" x14ac:dyDescent="0.15">
      <c r="A492" s="75" t="s">
        <v>795</v>
      </c>
      <c r="B492" s="74">
        <v>2274</v>
      </c>
    </row>
    <row r="493" spans="1:2" x14ac:dyDescent="0.15">
      <c r="A493" s="75" t="s">
        <v>796</v>
      </c>
      <c r="B493" s="74">
        <v>2276</v>
      </c>
    </row>
    <row r="494" spans="1:2" x14ac:dyDescent="0.15">
      <c r="A494" s="75" t="s">
        <v>797</v>
      </c>
      <c r="B494" s="74">
        <v>2277</v>
      </c>
    </row>
    <row r="495" spans="1:2" x14ac:dyDescent="0.15">
      <c r="A495" s="75" t="s">
        <v>798</v>
      </c>
      <c r="B495" s="74">
        <v>2304</v>
      </c>
    </row>
    <row r="496" spans="1:2" x14ac:dyDescent="0.15">
      <c r="A496" s="75" t="s">
        <v>799</v>
      </c>
      <c r="B496" s="74">
        <v>2305</v>
      </c>
    </row>
    <row r="497" spans="1:2" x14ac:dyDescent="0.15">
      <c r="A497" s="75" t="s">
        <v>800</v>
      </c>
      <c r="B497" s="74">
        <v>2306</v>
      </c>
    </row>
    <row r="498" spans="1:2" x14ac:dyDescent="0.15">
      <c r="A498" s="75" t="s">
        <v>801</v>
      </c>
      <c r="B498" s="74">
        <v>2307</v>
      </c>
    </row>
    <row r="499" spans="1:2" x14ac:dyDescent="0.15">
      <c r="A499" s="75" t="s">
        <v>802</v>
      </c>
      <c r="B499" s="74">
        <v>2315</v>
      </c>
    </row>
    <row r="500" spans="1:2" x14ac:dyDescent="0.15">
      <c r="A500" s="75" t="s">
        <v>803</v>
      </c>
      <c r="B500" s="74">
        <v>2318</v>
      </c>
    </row>
    <row r="501" spans="1:2" x14ac:dyDescent="0.15">
      <c r="A501" s="75" t="s">
        <v>804</v>
      </c>
      <c r="B501" s="74">
        <v>2332</v>
      </c>
    </row>
    <row r="502" spans="1:2" x14ac:dyDescent="0.15">
      <c r="A502" s="75" t="s">
        <v>805</v>
      </c>
      <c r="B502" s="74">
        <v>2351</v>
      </c>
    </row>
    <row r="503" spans="1:2" x14ac:dyDescent="0.15">
      <c r="A503" s="75" t="s">
        <v>806</v>
      </c>
      <c r="B503" s="74">
        <v>2354</v>
      </c>
    </row>
    <row r="504" spans="1:2" x14ac:dyDescent="0.15">
      <c r="A504" s="75" t="s">
        <v>807</v>
      </c>
      <c r="B504" s="74">
        <v>2356</v>
      </c>
    </row>
    <row r="505" spans="1:2" x14ac:dyDescent="0.15">
      <c r="A505" s="75" t="s">
        <v>808</v>
      </c>
      <c r="B505" s="74">
        <v>2357</v>
      </c>
    </row>
    <row r="506" spans="1:2" x14ac:dyDescent="0.15">
      <c r="A506" s="75" t="s">
        <v>809</v>
      </c>
      <c r="B506" s="74">
        <v>2360</v>
      </c>
    </row>
    <row r="507" spans="1:2" x14ac:dyDescent="0.15">
      <c r="A507" s="75" t="s">
        <v>810</v>
      </c>
      <c r="B507" s="74">
        <v>2361</v>
      </c>
    </row>
    <row r="508" spans="1:2" x14ac:dyDescent="0.15">
      <c r="A508" s="75" t="s">
        <v>811</v>
      </c>
      <c r="B508" s="74">
        <v>2362</v>
      </c>
    </row>
    <row r="509" spans="1:2" x14ac:dyDescent="0.15">
      <c r="A509" s="75" t="s">
        <v>812</v>
      </c>
      <c r="B509" s="74">
        <v>2363</v>
      </c>
    </row>
    <row r="510" spans="1:2" x14ac:dyDescent="0.15">
      <c r="A510" s="75" t="s">
        <v>813</v>
      </c>
      <c r="B510" s="74">
        <v>2365</v>
      </c>
    </row>
    <row r="511" spans="1:2" x14ac:dyDescent="0.15">
      <c r="A511" s="75" t="s">
        <v>814</v>
      </c>
      <c r="B511" s="74">
        <v>2366</v>
      </c>
    </row>
    <row r="512" spans="1:2" x14ac:dyDescent="0.15">
      <c r="A512" s="75" t="s">
        <v>815</v>
      </c>
      <c r="B512" s="74">
        <v>2377</v>
      </c>
    </row>
    <row r="513" spans="1:2" x14ac:dyDescent="0.15">
      <c r="A513" s="75" t="s">
        <v>816</v>
      </c>
      <c r="B513" s="74">
        <v>2378</v>
      </c>
    </row>
    <row r="514" spans="1:2" x14ac:dyDescent="0.15">
      <c r="A514" s="75" t="s">
        <v>817</v>
      </c>
      <c r="B514" s="74">
        <v>2390</v>
      </c>
    </row>
    <row r="515" spans="1:2" x14ac:dyDescent="0.15">
      <c r="A515" s="75" t="s">
        <v>818</v>
      </c>
      <c r="B515" s="74">
        <v>2402</v>
      </c>
    </row>
    <row r="516" spans="1:2" x14ac:dyDescent="0.15">
      <c r="A516" s="75" t="s">
        <v>819</v>
      </c>
      <c r="B516" s="74">
        <v>2404</v>
      </c>
    </row>
    <row r="517" spans="1:2" x14ac:dyDescent="0.15">
      <c r="A517" s="75" t="s">
        <v>820</v>
      </c>
      <c r="B517" s="74">
        <v>2411</v>
      </c>
    </row>
    <row r="518" spans="1:2" x14ac:dyDescent="0.15">
      <c r="A518" s="75" t="s">
        <v>821</v>
      </c>
      <c r="B518" s="74">
        <v>2417</v>
      </c>
    </row>
    <row r="519" spans="1:2" x14ac:dyDescent="0.15">
      <c r="A519" s="75" t="s">
        <v>822</v>
      </c>
      <c r="B519" s="74">
        <v>2430</v>
      </c>
    </row>
    <row r="520" spans="1:2" x14ac:dyDescent="0.15">
      <c r="A520" s="75" t="s">
        <v>823</v>
      </c>
      <c r="B520" s="74">
        <v>2435</v>
      </c>
    </row>
    <row r="521" spans="1:2" x14ac:dyDescent="0.15">
      <c r="A521" s="75" t="s">
        <v>824</v>
      </c>
      <c r="B521" s="74">
        <v>2440</v>
      </c>
    </row>
    <row r="522" spans="1:2" x14ac:dyDescent="0.15">
      <c r="A522" s="75" t="s">
        <v>825</v>
      </c>
      <c r="B522" s="74">
        <v>2442</v>
      </c>
    </row>
    <row r="523" spans="1:2" x14ac:dyDescent="0.15">
      <c r="A523" s="75" t="s">
        <v>826</v>
      </c>
      <c r="B523" s="74">
        <v>2443</v>
      </c>
    </row>
    <row r="524" spans="1:2" x14ac:dyDescent="0.15">
      <c r="A524" s="75" t="s">
        <v>827</v>
      </c>
      <c r="B524" s="74">
        <v>2444</v>
      </c>
    </row>
    <row r="525" spans="1:2" x14ac:dyDescent="0.15">
      <c r="A525" s="75" t="s">
        <v>828</v>
      </c>
      <c r="B525" s="74">
        <v>2446</v>
      </c>
    </row>
    <row r="526" spans="1:2" x14ac:dyDescent="0.15">
      <c r="A526" s="75" t="s">
        <v>829</v>
      </c>
      <c r="B526" s="74">
        <v>2447</v>
      </c>
    </row>
    <row r="527" spans="1:2" x14ac:dyDescent="0.15">
      <c r="A527" s="75" t="s">
        <v>830</v>
      </c>
      <c r="B527" s="74">
        <v>2448</v>
      </c>
    </row>
    <row r="528" spans="1:2" x14ac:dyDescent="0.15">
      <c r="A528" s="75" t="s">
        <v>831</v>
      </c>
      <c r="B528" s="74">
        <v>2451</v>
      </c>
    </row>
    <row r="529" spans="1:2" x14ac:dyDescent="0.15">
      <c r="A529" s="75" t="s">
        <v>832</v>
      </c>
      <c r="B529" s="74">
        <v>2470</v>
      </c>
    </row>
    <row r="530" spans="1:2" x14ac:dyDescent="0.15">
      <c r="A530" s="75" t="s">
        <v>833</v>
      </c>
      <c r="B530" s="74">
        <v>2471</v>
      </c>
    </row>
    <row r="531" spans="1:2" x14ac:dyDescent="0.15">
      <c r="A531" s="75" t="s">
        <v>834</v>
      </c>
      <c r="B531" s="74">
        <v>2473</v>
      </c>
    </row>
    <row r="532" spans="1:2" x14ac:dyDescent="0.15">
      <c r="A532" s="74" t="s">
        <v>835</v>
      </c>
      <c r="B532" s="74">
        <v>2476</v>
      </c>
    </row>
    <row r="533" spans="1:2" x14ac:dyDescent="0.15">
      <c r="A533" s="74" t="s">
        <v>836</v>
      </c>
      <c r="B533" s="74">
        <v>2481</v>
      </c>
    </row>
    <row r="534" spans="1:2" x14ac:dyDescent="0.15">
      <c r="A534" s="74" t="s">
        <v>837</v>
      </c>
      <c r="B534" s="74">
        <v>2485</v>
      </c>
    </row>
    <row r="535" spans="1:2" x14ac:dyDescent="0.15">
      <c r="A535" s="74" t="s">
        <v>838</v>
      </c>
      <c r="B535" s="74">
        <v>2504</v>
      </c>
    </row>
    <row r="536" spans="1:2" x14ac:dyDescent="0.15">
      <c r="A536" s="74" t="s">
        <v>839</v>
      </c>
      <c r="B536" s="74">
        <v>2505</v>
      </c>
    </row>
    <row r="537" spans="1:2" x14ac:dyDescent="0.15">
      <c r="A537" s="74" t="s">
        <v>840</v>
      </c>
      <c r="B537" s="74">
        <v>2526</v>
      </c>
    </row>
    <row r="538" spans="1:2" x14ac:dyDescent="0.15">
      <c r="A538" s="74" t="s">
        <v>841</v>
      </c>
      <c r="B538" s="74">
        <v>2540</v>
      </c>
    </row>
    <row r="539" spans="1:2" x14ac:dyDescent="0.15">
      <c r="A539" s="74" t="s">
        <v>842</v>
      </c>
      <c r="B539" s="74">
        <v>2541</v>
      </c>
    </row>
    <row r="540" spans="1:2" x14ac:dyDescent="0.15">
      <c r="A540" s="74" t="s">
        <v>843</v>
      </c>
      <c r="B540" s="74">
        <v>2543</v>
      </c>
    </row>
    <row r="541" spans="1:2" x14ac:dyDescent="0.15">
      <c r="A541" s="74" t="s">
        <v>844</v>
      </c>
      <c r="B541" s="74">
        <v>2548</v>
      </c>
    </row>
    <row r="542" spans="1:2" x14ac:dyDescent="0.15">
      <c r="A542" s="74" t="s">
        <v>845</v>
      </c>
      <c r="B542" s="74">
        <v>2549</v>
      </c>
    </row>
    <row r="543" spans="1:2" x14ac:dyDescent="0.15">
      <c r="A543" s="74" t="s">
        <v>846</v>
      </c>
      <c r="B543" s="74">
        <v>2556</v>
      </c>
    </row>
    <row r="544" spans="1:2" x14ac:dyDescent="0.15">
      <c r="A544" s="74" t="s">
        <v>847</v>
      </c>
      <c r="B544" s="74">
        <v>2560</v>
      </c>
    </row>
    <row r="545" spans="1:2" x14ac:dyDescent="0.15">
      <c r="A545" s="74" t="s">
        <v>848</v>
      </c>
      <c r="B545" s="74">
        <v>2566</v>
      </c>
    </row>
    <row r="546" spans="1:2" x14ac:dyDescent="0.15">
      <c r="A546" s="74" t="s">
        <v>849</v>
      </c>
      <c r="B546" s="74">
        <v>2567</v>
      </c>
    </row>
    <row r="547" spans="1:2" x14ac:dyDescent="0.15">
      <c r="A547" s="74" t="s">
        <v>850</v>
      </c>
      <c r="B547" s="74">
        <v>2580</v>
      </c>
    </row>
    <row r="548" spans="1:2" x14ac:dyDescent="0.15">
      <c r="A548" s="74" t="s">
        <v>851</v>
      </c>
      <c r="B548" s="74">
        <v>2581</v>
      </c>
    </row>
    <row r="549" spans="1:2" x14ac:dyDescent="0.15">
      <c r="A549" s="74" t="s">
        <v>852</v>
      </c>
      <c r="B549" s="74">
        <v>2582</v>
      </c>
    </row>
    <row r="550" spans="1:2" x14ac:dyDescent="0.15">
      <c r="A550" s="74" t="s">
        <v>853</v>
      </c>
      <c r="B550" s="74">
        <v>2602</v>
      </c>
    </row>
    <row r="551" spans="1:2" x14ac:dyDescent="0.15">
      <c r="A551" s="74" t="s">
        <v>854</v>
      </c>
      <c r="B551" s="74">
        <v>2605</v>
      </c>
    </row>
    <row r="552" spans="1:2" x14ac:dyDescent="0.15">
      <c r="A552" s="74" t="s">
        <v>855</v>
      </c>
      <c r="B552" s="74">
        <v>2606</v>
      </c>
    </row>
    <row r="553" spans="1:2" x14ac:dyDescent="0.15">
      <c r="A553" s="74" t="s">
        <v>856</v>
      </c>
      <c r="B553" s="74">
        <v>2610</v>
      </c>
    </row>
    <row r="554" spans="1:2" x14ac:dyDescent="0.15">
      <c r="A554" s="74" t="s">
        <v>857</v>
      </c>
      <c r="B554" s="74">
        <v>2616</v>
      </c>
    </row>
    <row r="555" spans="1:2" x14ac:dyDescent="0.15">
      <c r="A555" s="74" t="s">
        <v>858</v>
      </c>
      <c r="B555" s="74">
        <v>2620</v>
      </c>
    </row>
    <row r="556" spans="1:2" x14ac:dyDescent="0.15">
      <c r="A556" s="74" t="s">
        <v>859</v>
      </c>
      <c r="B556" s="74">
        <v>2634</v>
      </c>
    </row>
    <row r="557" spans="1:2" x14ac:dyDescent="0.15">
      <c r="A557" s="74" t="s">
        <v>860</v>
      </c>
      <c r="B557" s="74">
        <v>2661</v>
      </c>
    </row>
    <row r="558" spans="1:2" x14ac:dyDescent="0.15">
      <c r="A558" s="74" t="s">
        <v>861</v>
      </c>
      <c r="B558" s="74">
        <v>2672</v>
      </c>
    </row>
    <row r="559" spans="1:2" x14ac:dyDescent="0.15">
      <c r="A559" s="74" t="s">
        <v>862</v>
      </c>
      <c r="B559" s="74">
        <v>2674</v>
      </c>
    </row>
    <row r="560" spans="1:2" x14ac:dyDescent="0.15">
      <c r="A560" s="74" t="s">
        <v>863</v>
      </c>
      <c r="B560" s="74">
        <v>2680</v>
      </c>
    </row>
    <row r="561" spans="1:2" x14ac:dyDescent="0.15">
      <c r="A561" s="74" t="s">
        <v>864</v>
      </c>
      <c r="B561" s="74">
        <v>2681</v>
      </c>
    </row>
    <row r="562" spans="1:2" x14ac:dyDescent="0.15">
      <c r="A562" s="74" t="s">
        <v>865</v>
      </c>
      <c r="B562" s="74">
        <v>2684</v>
      </c>
    </row>
    <row r="563" spans="1:2" x14ac:dyDescent="0.15">
      <c r="A563" s="74" t="s">
        <v>866</v>
      </c>
      <c r="B563" s="74">
        <v>2686</v>
      </c>
    </row>
    <row r="564" spans="1:2" x14ac:dyDescent="0.15">
      <c r="A564" s="74" t="s">
        <v>867</v>
      </c>
      <c r="B564" s="74">
        <v>2690</v>
      </c>
    </row>
    <row r="565" spans="1:2" x14ac:dyDescent="0.15">
      <c r="A565" s="74" t="s">
        <v>868</v>
      </c>
      <c r="B565" s="74">
        <v>2696</v>
      </c>
    </row>
    <row r="566" spans="1:2" x14ac:dyDescent="0.15">
      <c r="A566" s="74" t="s">
        <v>869</v>
      </c>
      <c r="B566" s="74">
        <v>2703</v>
      </c>
    </row>
    <row r="567" spans="1:2" x14ac:dyDescent="0.15">
      <c r="A567" s="74" t="s">
        <v>870</v>
      </c>
      <c r="B567" s="74">
        <v>2721</v>
      </c>
    </row>
    <row r="568" spans="1:2" x14ac:dyDescent="0.15">
      <c r="A568" s="74" t="s">
        <v>871</v>
      </c>
      <c r="B568" s="74">
        <v>2740</v>
      </c>
    </row>
    <row r="569" spans="1:2" x14ac:dyDescent="0.15">
      <c r="A569" s="74" t="s">
        <v>872</v>
      </c>
      <c r="B569" s="74">
        <v>2741</v>
      </c>
    </row>
    <row r="570" spans="1:2" x14ac:dyDescent="0.15">
      <c r="A570" s="74" t="s">
        <v>873</v>
      </c>
      <c r="B570" s="74">
        <v>2751</v>
      </c>
    </row>
    <row r="571" spans="1:2" x14ac:dyDescent="0.15">
      <c r="A571" s="74" t="s">
        <v>874</v>
      </c>
      <c r="B571" s="74">
        <v>2753</v>
      </c>
    </row>
    <row r="572" spans="1:2" x14ac:dyDescent="0.15">
      <c r="A572" s="74" t="s">
        <v>875</v>
      </c>
      <c r="B572" s="74">
        <v>2773</v>
      </c>
    </row>
    <row r="573" spans="1:2" x14ac:dyDescent="0.15">
      <c r="A573" s="74" t="s">
        <v>876</v>
      </c>
      <c r="B573" s="74">
        <v>2802</v>
      </c>
    </row>
    <row r="574" spans="1:2" x14ac:dyDescent="0.15">
      <c r="A574" s="74" t="s">
        <v>877</v>
      </c>
      <c r="B574" s="74">
        <v>2803</v>
      </c>
    </row>
    <row r="575" spans="1:2" x14ac:dyDescent="0.15">
      <c r="A575" s="74" t="s">
        <v>878</v>
      </c>
      <c r="B575" s="74">
        <v>2808</v>
      </c>
    </row>
    <row r="576" spans="1:2" x14ac:dyDescent="0.15">
      <c r="A576" s="74" t="s">
        <v>879</v>
      </c>
      <c r="B576" s="74">
        <v>2820</v>
      </c>
    </row>
    <row r="577" spans="1:2" x14ac:dyDescent="0.15">
      <c r="A577" s="74" t="s">
        <v>880</v>
      </c>
      <c r="B577" s="74">
        <v>2821</v>
      </c>
    </row>
    <row r="578" spans="1:2" x14ac:dyDescent="0.15">
      <c r="A578" s="74" t="s">
        <v>881</v>
      </c>
      <c r="B578" s="74">
        <v>2825</v>
      </c>
    </row>
    <row r="579" spans="1:2" x14ac:dyDescent="0.15">
      <c r="A579" s="74" t="s">
        <v>882</v>
      </c>
      <c r="B579" s="74">
        <v>2833</v>
      </c>
    </row>
    <row r="580" spans="1:2" x14ac:dyDescent="0.15">
      <c r="A580" s="74" t="s">
        <v>883</v>
      </c>
      <c r="B580" s="74">
        <v>2842</v>
      </c>
    </row>
    <row r="581" spans="1:2" x14ac:dyDescent="0.15">
      <c r="A581" s="74" t="s">
        <v>884</v>
      </c>
      <c r="B581" s="74">
        <v>2845</v>
      </c>
    </row>
    <row r="582" spans="1:2" x14ac:dyDescent="0.15">
      <c r="A582" s="74" t="s">
        <v>885</v>
      </c>
      <c r="B582" s="74">
        <v>2870</v>
      </c>
    </row>
    <row r="583" spans="1:2" x14ac:dyDescent="0.15">
      <c r="A583" s="74" t="s">
        <v>886</v>
      </c>
      <c r="B583" s="74">
        <v>2884</v>
      </c>
    </row>
    <row r="584" spans="1:2" x14ac:dyDescent="0.15">
      <c r="A584" s="74" t="s">
        <v>887</v>
      </c>
      <c r="B584" s="74">
        <v>2890</v>
      </c>
    </row>
    <row r="585" spans="1:2" x14ac:dyDescent="0.15">
      <c r="A585" s="74" t="s">
        <v>888</v>
      </c>
      <c r="B585" s="74">
        <v>2891</v>
      </c>
    </row>
    <row r="586" spans="1:2" x14ac:dyDescent="0.15">
      <c r="A586" s="74" t="s">
        <v>889</v>
      </c>
      <c r="B586" s="74">
        <v>2895</v>
      </c>
    </row>
    <row r="587" spans="1:2" x14ac:dyDescent="0.15">
      <c r="A587" s="74" t="s">
        <v>890</v>
      </c>
      <c r="B587" s="74">
        <v>2950</v>
      </c>
    </row>
    <row r="588" spans="1:2" x14ac:dyDescent="0.15">
      <c r="A588" s="74" t="s">
        <v>891</v>
      </c>
      <c r="B588" s="74">
        <v>2951</v>
      </c>
    </row>
    <row r="589" spans="1:2" x14ac:dyDescent="0.15">
      <c r="A589" s="74" t="s">
        <v>892</v>
      </c>
      <c r="B589" s="74">
        <v>2954</v>
      </c>
    </row>
    <row r="590" spans="1:2" x14ac:dyDescent="0.15">
      <c r="A590" s="74" t="s">
        <v>893</v>
      </c>
      <c r="B590" s="74">
        <v>2963</v>
      </c>
    </row>
    <row r="591" spans="1:2" x14ac:dyDescent="0.15">
      <c r="A591" s="74" t="s">
        <v>894</v>
      </c>
      <c r="B591" s="74">
        <v>2965</v>
      </c>
    </row>
    <row r="592" spans="1:2" x14ac:dyDescent="0.15">
      <c r="A592" s="74" t="s">
        <v>895</v>
      </c>
      <c r="B592" s="74">
        <v>2966</v>
      </c>
    </row>
    <row r="593" spans="1:2" x14ac:dyDescent="0.15">
      <c r="A593" s="74" t="s">
        <v>896</v>
      </c>
      <c r="B593" s="74">
        <v>2968</v>
      </c>
    </row>
    <row r="594" spans="1:2" x14ac:dyDescent="0.15">
      <c r="A594" s="74" t="s">
        <v>897</v>
      </c>
      <c r="B594" s="74">
        <v>2970</v>
      </c>
    </row>
    <row r="595" spans="1:2" x14ac:dyDescent="0.15">
      <c r="A595" s="74" t="s">
        <v>898</v>
      </c>
      <c r="B595" s="74">
        <v>2972</v>
      </c>
    </row>
    <row r="596" spans="1:2" x14ac:dyDescent="0.15">
      <c r="A596" s="74" t="s">
        <v>899</v>
      </c>
      <c r="B596" s="74">
        <v>2978</v>
      </c>
    </row>
    <row r="597" spans="1:2" x14ac:dyDescent="0.15">
      <c r="A597" s="74" t="s">
        <v>900</v>
      </c>
      <c r="B597" s="74">
        <v>2984</v>
      </c>
    </row>
    <row r="598" spans="1:2" x14ac:dyDescent="0.15">
      <c r="A598" s="74" t="s">
        <v>901</v>
      </c>
      <c r="B598" s="74">
        <v>2987</v>
      </c>
    </row>
    <row r="599" spans="1:2" x14ac:dyDescent="0.15">
      <c r="A599" s="74" t="s">
        <v>902</v>
      </c>
      <c r="B599" s="74">
        <v>2990</v>
      </c>
    </row>
    <row r="600" spans="1:2" x14ac:dyDescent="0.15">
      <c r="A600" s="74" t="s">
        <v>903</v>
      </c>
      <c r="B600" s="74">
        <v>2997</v>
      </c>
    </row>
    <row r="601" spans="1:2" x14ac:dyDescent="0.15">
      <c r="A601" s="74" t="s">
        <v>904</v>
      </c>
      <c r="B601" s="74">
        <v>3000</v>
      </c>
    </row>
    <row r="602" spans="1:2" x14ac:dyDescent="0.15">
      <c r="A602" s="74" t="s">
        <v>905</v>
      </c>
      <c r="B602" s="74">
        <v>3001</v>
      </c>
    </row>
    <row r="603" spans="1:2" x14ac:dyDescent="0.15">
      <c r="A603" s="74" t="s">
        <v>906</v>
      </c>
      <c r="B603" s="74">
        <v>3003</v>
      </c>
    </row>
    <row r="604" spans="1:2" x14ac:dyDescent="0.15">
      <c r="A604" s="74" t="s">
        <v>907</v>
      </c>
      <c r="B604" s="74">
        <v>3008</v>
      </c>
    </row>
    <row r="605" spans="1:2" x14ac:dyDescent="0.15">
      <c r="A605" s="74" t="s">
        <v>908</v>
      </c>
      <c r="B605" s="74">
        <v>3011</v>
      </c>
    </row>
    <row r="606" spans="1:2" x14ac:dyDescent="0.15">
      <c r="A606" s="74" t="s">
        <v>909</v>
      </c>
      <c r="B606" s="74">
        <v>3013</v>
      </c>
    </row>
    <row r="607" spans="1:2" x14ac:dyDescent="0.15">
      <c r="A607" s="74" t="s">
        <v>910</v>
      </c>
      <c r="B607" s="74">
        <v>3014</v>
      </c>
    </row>
    <row r="608" spans="1:2" x14ac:dyDescent="0.15">
      <c r="A608" s="74" t="s">
        <v>911</v>
      </c>
      <c r="B608" s="74">
        <v>3015</v>
      </c>
    </row>
    <row r="609" spans="1:2" x14ac:dyDescent="0.15">
      <c r="A609" s="74" t="s">
        <v>912</v>
      </c>
      <c r="B609" s="74">
        <v>3016</v>
      </c>
    </row>
    <row r="610" spans="1:2" x14ac:dyDescent="0.15">
      <c r="A610" s="74" t="s">
        <v>913</v>
      </c>
      <c r="B610" s="74">
        <v>3017</v>
      </c>
    </row>
    <row r="611" spans="1:2" x14ac:dyDescent="0.15">
      <c r="A611" s="74" t="s">
        <v>914</v>
      </c>
      <c r="B611" s="74">
        <v>3019</v>
      </c>
    </row>
    <row r="612" spans="1:2" x14ac:dyDescent="0.15">
      <c r="A612" s="74" t="s">
        <v>915</v>
      </c>
      <c r="B612" s="74">
        <v>3020</v>
      </c>
    </row>
    <row r="613" spans="1:2" x14ac:dyDescent="0.15">
      <c r="A613" s="74" t="s">
        <v>916</v>
      </c>
      <c r="B613" s="74">
        <v>3021</v>
      </c>
    </row>
    <row r="614" spans="1:2" x14ac:dyDescent="0.15">
      <c r="A614" s="74" t="s">
        <v>917</v>
      </c>
      <c r="B614" s="74">
        <v>3022</v>
      </c>
    </row>
    <row r="615" spans="1:2" x14ac:dyDescent="0.15">
      <c r="A615" s="74" t="s">
        <v>918</v>
      </c>
      <c r="B615" s="74">
        <v>3023</v>
      </c>
    </row>
    <row r="616" spans="1:2" x14ac:dyDescent="0.15">
      <c r="A616" s="74" t="s">
        <v>919</v>
      </c>
      <c r="B616" s="74">
        <v>3024</v>
      </c>
    </row>
    <row r="617" spans="1:2" x14ac:dyDescent="0.15">
      <c r="A617" s="74" t="s">
        <v>920</v>
      </c>
      <c r="B617" s="74">
        <v>3025</v>
      </c>
    </row>
    <row r="618" spans="1:2" x14ac:dyDescent="0.15">
      <c r="A618" s="74" t="s">
        <v>921</v>
      </c>
      <c r="B618" s="74">
        <v>3026</v>
      </c>
    </row>
    <row r="619" spans="1:2" x14ac:dyDescent="0.15">
      <c r="A619" s="74" t="s">
        <v>922</v>
      </c>
      <c r="B619" s="74">
        <v>3027</v>
      </c>
    </row>
    <row r="620" spans="1:2" x14ac:dyDescent="0.15">
      <c r="A620" s="74" t="s">
        <v>923</v>
      </c>
      <c r="B620" s="74">
        <v>3028</v>
      </c>
    </row>
    <row r="621" spans="1:2" x14ac:dyDescent="0.15">
      <c r="A621" s="74" t="s">
        <v>924</v>
      </c>
      <c r="B621" s="74">
        <v>3030</v>
      </c>
    </row>
    <row r="622" spans="1:2" x14ac:dyDescent="0.15">
      <c r="A622" s="74" t="s">
        <v>925</v>
      </c>
      <c r="B622" s="74">
        <v>3031</v>
      </c>
    </row>
    <row r="623" spans="1:2" x14ac:dyDescent="0.15">
      <c r="A623" s="74" t="s">
        <v>926</v>
      </c>
      <c r="B623" s="74">
        <v>3034</v>
      </c>
    </row>
    <row r="624" spans="1:2" x14ac:dyDescent="0.15">
      <c r="A624" s="74" t="s">
        <v>927</v>
      </c>
      <c r="B624" s="74">
        <v>3035</v>
      </c>
    </row>
    <row r="625" spans="1:2" x14ac:dyDescent="0.15">
      <c r="A625" s="74" t="s">
        <v>928</v>
      </c>
      <c r="B625" s="74">
        <v>3036</v>
      </c>
    </row>
    <row r="626" spans="1:2" x14ac:dyDescent="0.15">
      <c r="A626" s="74" t="s">
        <v>929</v>
      </c>
      <c r="B626" s="74">
        <v>3037</v>
      </c>
    </row>
    <row r="627" spans="1:2" x14ac:dyDescent="0.15">
      <c r="A627" s="74" t="s">
        <v>930</v>
      </c>
      <c r="B627" s="74">
        <v>3038</v>
      </c>
    </row>
    <row r="628" spans="1:2" x14ac:dyDescent="0.15">
      <c r="A628" s="74" t="s">
        <v>931</v>
      </c>
      <c r="B628" s="74">
        <v>3039</v>
      </c>
    </row>
    <row r="629" spans="1:2" x14ac:dyDescent="0.15">
      <c r="A629" s="74" t="s">
        <v>932</v>
      </c>
      <c r="B629" s="74">
        <v>3040</v>
      </c>
    </row>
    <row r="630" spans="1:2" x14ac:dyDescent="0.15">
      <c r="A630" s="74" t="s">
        <v>933</v>
      </c>
      <c r="B630" s="74">
        <v>3041</v>
      </c>
    </row>
    <row r="631" spans="1:2" x14ac:dyDescent="0.15">
      <c r="A631" s="74" t="s">
        <v>934</v>
      </c>
      <c r="B631" s="74">
        <v>3044</v>
      </c>
    </row>
    <row r="632" spans="1:2" x14ac:dyDescent="0.15">
      <c r="A632" s="74" t="s">
        <v>935</v>
      </c>
      <c r="B632" s="74">
        <v>3045</v>
      </c>
    </row>
    <row r="633" spans="1:2" x14ac:dyDescent="0.15">
      <c r="A633" s="74" t="s">
        <v>936</v>
      </c>
      <c r="B633" s="74">
        <v>3046</v>
      </c>
    </row>
    <row r="634" spans="1:2" x14ac:dyDescent="0.15">
      <c r="A634" s="74" t="s">
        <v>937</v>
      </c>
      <c r="B634" s="74">
        <v>3056</v>
      </c>
    </row>
    <row r="635" spans="1:2" x14ac:dyDescent="0.15">
      <c r="A635" s="74" t="s">
        <v>938</v>
      </c>
      <c r="B635" s="74">
        <v>3058</v>
      </c>
    </row>
    <row r="636" spans="1:2" x14ac:dyDescent="0.15">
      <c r="A636" s="74" t="s">
        <v>939</v>
      </c>
      <c r="B636" s="74">
        <v>3066</v>
      </c>
    </row>
    <row r="637" spans="1:2" x14ac:dyDescent="0.15">
      <c r="A637" s="74" t="s">
        <v>940</v>
      </c>
      <c r="B637" s="74">
        <v>3068</v>
      </c>
    </row>
    <row r="638" spans="1:2" x14ac:dyDescent="0.15">
      <c r="A638" s="74" t="s">
        <v>941</v>
      </c>
      <c r="B638" s="74">
        <v>3086</v>
      </c>
    </row>
    <row r="639" spans="1:2" x14ac:dyDescent="0.15">
      <c r="A639" s="74" t="s">
        <v>942</v>
      </c>
      <c r="B639" s="74">
        <v>3087</v>
      </c>
    </row>
    <row r="640" spans="1:2" x14ac:dyDescent="0.15">
      <c r="A640" s="74" t="s">
        <v>943</v>
      </c>
      <c r="B640" s="74">
        <v>3094</v>
      </c>
    </row>
    <row r="641" spans="1:2" x14ac:dyDescent="0.15">
      <c r="A641" s="74" t="s">
        <v>944</v>
      </c>
      <c r="B641" s="74">
        <v>3095</v>
      </c>
    </row>
    <row r="642" spans="1:2" x14ac:dyDescent="0.15">
      <c r="A642" s="74" t="s">
        <v>945</v>
      </c>
      <c r="B642" s="74">
        <v>3103</v>
      </c>
    </row>
    <row r="643" spans="1:2" x14ac:dyDescent="0.15">
      <c r="A643" s="74" t="s">
        <v>946</v>
      </c>
      <c r="B643" s="74">
        <v>3107</v>
      </c>
    </row>
    <row r="644" spans="1:2" x14ac:dyDescent="0.15">
      <c r="A644" s="74" t="s">
        <v>947</v>
      </c>
      <c r="B644" s="74">
        <v>3112</v>
      </c>
    </row>
    <row r="645" spans="1:2" x14ac:dyDescent="0.15">
      <c r="A645" s="74" t="s">
        <v>948</v>
      </c>
      <c r="B645" s="74">
        <v>3114</v>
      </c>
    </row>
    <row r="646" spans="1:2" x14ac:dyDescent="0.15">
      <c r="A646" s="74" t="s">
        <v>949</v>
      </c>
      <c r="B646" s="74">
        <v>3120</v>
      </c>
    </row>
    <row r="647" spans="1:2" x14ac:dyDescent="0.15">
      <c r="A647" s="74" t="s">
        <v>950</v>
      </c>
      <c r="B647" s="74">
        <v>3122</v>
      </c>
    </row>
    <row r="648" spans="1:2" x14ac:dyDescent="0.15">
      <c r="A648" s="74" t="s">
        <v>951</v>
      </c>
      <c r="B648" s="74">
        <v>3126</v>
      </c>
    </row>
    <row r="649" spans="1:2" x14ac:dyDescent="0.15">
      <c r="A649" s="74" t="s">
        <v>952</v>
      </c>
      <c r="B649" s="74">
        <v>3133</v>
      </c>
    </row>
    <row r="650" spans="1:2" x14ac:dyDescent="0.15">
      <c r="A650" s="74" t="s">
        <v>953</v>
      </c>
      <c r="B650" s="74">
        <v>3139</v>
      </c>
    </row>
    <row r="651" spans="1:2" x14ac:dyDescent="0.15">
      <c r="A651" s="74" t="s">
        <v>954</v>
      </c>
      <c r="B651" s="74">
        <v>3142</v>
      </c>
    </row>
    <row r="652" spans="1:2" x14ac:dyDescent="0.15">
      <c r="A652" s="74" t="s">
        <v>955</v>
      </c>
      <c r="B652" s="74">
        <v>3145</v>
      </c>
    </row>
    <row r="653" spans="1:2" x14ac:dyDescent="0.15">
      <c r="A653" s="74" t="s">
        <v>956</v>
      </c>
      <c r="B653" s="74">
        <v>3147</v>
      </c>
    </row>
    <row r="654" spans="1:2" x14ac:dyDescent="0.15">
      <c r="A654" s="74" t="s">
        <v>957</v>
      </c>
      <c r="B654" s="74">
        <v>3154</v>
      </c>
    </row>
    <row r="655" spans="1:2" x14ac:dyDescent="0.15">
      <c r="A655" s="74" t="s">
        <v>958</v>
      </c>
      <c r="B655" s="74">
        <v>3156</v>
      </c>
    </row>
    <row r="656" spans="1:2" x14ac:dyDescent="0.15">
      <c r="A656" s="74" t="s">
        <v>959</v>
      </c>
      <c r="B656" s="74">
        <v>3161</v>
      </c>
    </row>
    <row r="657" spans="1:2" x14ac:dyDescent="0.15">
      <c r="A657" s="74" t="s">
        <v>960</v>
      </c>
      <c r="B657" s="74">
        <v>3164</v>
      </c>
    </row>
    <row r="658" spans="1:2" x14ac:dyDescent="0.15">
      <c r="A658" s="74" t="s">
        <v>961</v>
      </c>
      <c r="B658" s="74">
        <v>3165</v>
      </c>
    </row>
    <row r="659" spans="1:2" x14ac:dyDescent="0.15">
      <c r="A659" s="74" t="s">
        <v>962</v>
      </c>
      <c r="B659" s="74">
        <v>3168</v>
      </c>
    </row>
    <row r="660" spans="1:2" x14ac:dyDescent="0.15">
      <c r="A660" s="74" t="s">
        <v>963</v>
      </c>
      <c r="B660" s="74">
        <v>3170</v>
      </c>
    </row>
    <row r="661" spans="1:2" x14ac:dyDescent="0.15">
      <c r="A661" s="74" t="s">
        <v>964</v>
      </c>
      <c r="B661" s="74">
        <v>3172</v>
      </c>
    </row>
    <row r="662" spans="1:2" x14ac:dyDescent="0.15">
      <c r="A662" s="74" t="s">
        <v>965</v>
      </c>
      <c r="B662" s="74">
        <v>3173</v>
      </c>
    </row>
    <row r="663" spans="1:2" x14ac:dyDescent="0.15">
      <c r="A663" s="74" t="s">
        <v>966</v>
      </c>
      <c r="B663" s="74">
        <v>3175</v>
      </c>
    </row>
    <row r="664" spans="1:2" x14ac:dyDescent="0.15">
      <c r="A664" s="74" t="s">
        <v>967</v>
      </c>
      <c r="B664" s="74">
        <v>3177</v>
      </c>
    </row>
    <row r="665" spans="1:2" x14ac:dyDescent="0.15">
      <c r="A665" s="74" t="s">
        <v>968</v>
      </c>
      <c r="B665" s="74">
        <v>3181</v>
      </c>
    </row>
    <row r="666" spans="1:2" x14ac:dyDescent="0.15">
      <c r="A666" s="74" t="s">
        <v>969</v>
      </c>
      <c r="B666" s="74">
        <v>3188</v>
      </c>
    </row>
    <row r="667" spans="1:2" x14ac:dyDescent="0.15">
      <c r="A667" s="74" t="s">
        <v>970</v>
      </c>
      <c r="B667" s="74">
        <v>3189</v>
      </c>
    </row>
    <row r="668" spans="1:2" x14ac:dyDescent="0.15">
      <c r="A668" s="74" t="s">
        <v>971</v>
      </c>
      <c r="B668" s="74">
        <v>3202</v>
      </c>
    </row>
    <row r="669" spans="1:2" x14ac:dyDescent="0.15">
      <c r="A669" s="74" t="s">
        <v>972</v>
      </c>
      <c r="B669" s="74">
        <v>3208</v>
      </c>
    </row>
    <row r="670" spans="1:2" x14ac:dyDescent="0.15">
      <c r="A670" s="74" t="s">
        <v>973</v>
      </c>
      <c r="B670" s="74">
        <v>3210</v>
      </c>
    </row>
    <row r="671" spans="1:2" x14ac:dyDescent="0.15">
      <c r="A671" s="74" t="s">
        <v>974</v>
      </c>
      <c r="B671" s="74">
        <v>3214</v>
      </c>
    </row>
    <row r="672" spans="1:2" x14ac:dyDescent="0.15">
      <c r="A672" s="74" t="s">
        <v>975</v>
      </c>
      <c r="B672" s="74">
        <v>3219</v>
      </c>
    </row>
    <row r="673" spans="1:2" x14ac:dyDescent="0.15">
      <c r="A673" s="74" t="s">
        <v>976</v>
      </c>
      <c r="B673" s="74">
        <v>3220</v>
      </c>
    </row>
    <row r="674" spans="1:2" x14ac:dyDescent="0.15">
      <c r="A674" s="74" t="s">
        <v>977</v>
      </c>
      <c r="B674" s="74">
        <v>3223</v>
      </c>
    </row>
    <row r="675" spans="1:2" x14ac:dyDescent="0.15">
      <c r="A675" s="74" t="s">
        <v>978</v>
      </c>
      <c r="B675" s="74">
        <v>3224</v>
      </c>
    </row>
    <row r="676" spans="1:2" x14ac:dyDescent="0.15">
      <c r="A676" s="74" t="s">
        <v>979</v>
      </c>
      <c r="B676" s="74">
        <v>3225</v>
      </c>
    </row>
    <row r="677" spans="1:2" x14ac:dyDescent="0.15">
      <c r="A677" s="74" t="s">
        <v>980</v>
      </c>
      <c r="B677" s="74">
        <v>3227</v>
      </c>
    </row>
    <row r="678" spans="1:2" x14ac:dyDescent="0.15">
      <c r="A678" s="74" t="s">
        <v>981</v>
      </c>
      <c r="B678" s="74">
        <v>3228</v>
      </c>
    </row>
    <row r="679" spans="1:2" x14ac:dyDescent="0.15">
      <c r="A679" s="74" t="s">
        <v>982</v>
      </c>
      <c r="B679" s="74">
        <v>3231</v>
      </c>
    </row>
    <row r="680" spans="1:2" x14ac:dyDescent="0.15">
      <c r="A680" s="74" t="s">
        <v>983</v>
      </c>
      <c r="B680" s="74">
        <v>3238</v>
      </c>
    </row>
    <row r="681" spans="1:2" x14ac:dyDescent="0.15">
      <c r="A681" s="74" t="s">
        <v>984</v>
      </c>
      <c r="B681" s="74">
        <v>3244</v>
      </c>
    </row>
    <row r="682" spans="1:2" x14ac:dyDescent="0.15">
      <c r="A682" s="74" t="s">
        <v>985</v>
      </c>
      <c r="B682" s="74">
        <v>3248</v>
      </c>
    </row>
    <row r="683" spans="1:2" x14ac:dyDescent="0.15">
      <c r="A683" s="74" t="s">
        <v>986</v>
      </c>
      <c r="B683" s="74">
        <v>3254</v>
      </c>
    </row>
    <row r="684" spans="1:2" x14ac:dyDescent="0.15">
      <c r="A684" s="74" t="s">
        <v>987</v>
      </c>
      <c r="B684" s="74">
        <v>3257</v>
      </c>
    </row>
    <row r="685" spans="1:2" x14ac:dyDescent="0.15">
      <c r="A685" s="74" t="s">
        <v>988</v>
      </c>
      <c r="B685" s="74">
        <v>3259</v>
      </c>
    </row>
    <row r="686" spans="1:2" x14ac:dyDescent="0.15">
      <c r="A686" s="74" t="s">
        <v>989</v>
      </c>
      <c r="B686" s="74">
        <v>3261</v>
      </c>
    </row>
    <row r="687" spans="1:2" x14ac:dyDescent="0.15">
      <c r="A687" s="74" t="s">
        <v>990</v>
      </c>
      <c r="B687" s="74">
        <v>3264</v>
      </c>
    </row>
    <row r="688" spans="1:2" x14ac:dyDescent="0.15">
      <c r="A688" s="74" t="s">
        <v>991</v>
      </c>
      <c r="B688" s="74">
        <v>3265</v>
      </c>
    </row>
    <row r="689" spans="1:2" x14ac:dyDescent="0.15">
      <c r="A689" s="74" t="s">
        <v>992</v>
      </c>
      <c r="B689" s="74">
        <v>3266</v>
      </c>
    </row>
    <row r="690" spans="1:2" x14ac:dyDescent="0.15">
      <c r="A690" s="74" t="s">
        <v>993</v>
      </c>
      <c r="B690" s="74">
        <v>3267</v>
      </c>
    </row>
    <row r="691" spans="1:2" x14ac:dyDescent="0.15">
      <c r="A691" s="74" t="s">
        <v>994</v>
      </c>
      <c r="B691" s="74">
        <v>3268</v>
      </c>
    </row>
    <row r="692" spans="1:2" x14ac:dyDescent="0.15">
      <c r="A692" s="74" t="s">
        <v>995</v>
      </c>
      <c r="B692" s="74">
        <v>3269</v>
      </c>
    </row>
    <row r="693" spans="1:2" x14ac:dyDescent="0.15">
      <c r="A693" s="74" t="s">
        <v>996</v>
      </c>
      <c r="B693" s="74">
        <v>3270</v>
      </c>
    </row>
    <row r="694" spans="1:2" x14ac:dyDescent="0.15">
      <c r="A694" s="74" t="s">
        <v>997</v>
      </c>
      <c r="B694" s="74">
        <v>3271</v>
      </c>
    </row>
    <row r="695" spans="1:2" x14ac:dyDescent="0.15">
      <c r="A695" s="74" t="s">
        <v>998</v>
      </c>
      <c r="B695" s="74">
        <v>3273</v>
      </c>
    </row>
    <row r="696" spans="1:2" x14ac:dyDescent="0.15">
      <c r="A696" s="74" t="s">
        <v>999</v>
      </c>
      <c r="B696" s="74">
        <v>3275</v>
      </c>
    </row>
    <row r="697" spans="1:2" x14ac:dyDescent="0.15">
      <c r="A697" s="74" t="s">
        <v>1000</v>
      </c>
      <c r="B697" s="74">
        <v>3276</v>
      </c>
    </row>
    <row r="698" spans="1:2" x14ac:dyDescent="0.15">
      <c r="A698" s="74" t="s">
        <v>1001</v>
      </c>
      <c r="B698" s="74">
        <v>3277</v>
      </c>
    </row>
    <row r="699" spans="1:2" x14ac:dyDescent="0.15">
      <c r="A699" s="74" t="s">
        <v>1002</v>
      </c>
      <c r="B699" s="74">
        <v>3278</v>
      </c>
    </row>
    <row r="700" spans="1:2" x14ac:dyDescent="0.15">
      <c r="A700" s="74" t="s">
        <v>1003</v>
      </c>
      <c r="B700" s="74">
        <v>3279</v>
      </c>
    </row>
    <row r="701" spans="1:2" x14ac:dyDescent="0.15">
      <c r="A701" s="74" t="s">
        <v>1004</v>
      </c>
      <c r="B701" s="74">
        <v>3280</v>
      </c>
    </row>
    <row r="702" spans="1:2" x14ac:dyDescent="0.15">
      <c r="A702" s="74" t="s">
        <v>1005</v>
      </c>
      <c r="B702" s="74">
        <v>3281</v>
      </c>
    </row>
    <row r="703" spans="1:2" x14ac:dyDescent="0.15">
      <c r="A703" s="74" t="s">
        <v>1006</v>
      </c>
      <c r="B703" s="74">
        <v>3282</v>
      </c>
    </row>
    <row r="704" spans="1:2" x14ac:dyDescent="0.15">
      <c r="A704" s="74" t="s">
        <v>1007</v>
      </c>
      <c r="B704" s="74">
        <v>3283</v>
      </c>
    </row>
    <row r="705" spans="1:2" x14ac:dyDescent="0.15">
      <c r="A705" s="74" t="s">
        <v>1008</v>
      </c>
      <c r="B705" s="74">
        <v>3286</v>
      </c>
    </row>
    <row r="706" spans="1:2" x14ac:dyDescent="0.15">
      <c r="A706" s="74" t="s">
        <v>1009</v>
      </c>
      <c r="B706" s="74">
        <v>3287</v>
      </c>
    </row>
    <row r="707" spans="1:2" x14ac:dyDescent="0.15">
      <c r="A707" s="74" t="s">
        <v>1010</v>
      </c>
      <c r="B707" s="74">
        <v>3288</v>
      </c>
    </row>
    <row r="708" spans="1:2" x14ac:dyDescent="0.15">
      <c r="A708" s="74" t="s">
        <v>1011</v>
      </c>
      <c r="B708" s="74">
        <v>3289</v>
      </c>
    </row>
    <row r="709" spans="1:2" x14ac:dyDescent="0.15">
      <c r="A709" s="74" t="s">
        <v>1012</v>
      </c>
      <c r="B709" s="74">
        <v>3290</v>
      </c>
    </row>
    <row r="710" spans="1:2" x14ac:dyDescent="0.15">
      <c r="A710" s="74" t="s">
        <v>1013</v>
      </c>
      <c r="B710" s="74">
        <v>3297</v>
      </c>
    </row>
    <row r="711" spans="1:2" x14ac:dyDescent="0.15">
      <c r="A711" s="74" t="s">
        <v>1014</v>
      </c>
      <c r="B711" s="74">
        <v>3301</v>
      </c>
    </row>
    <row r="712" spans="1:2" x14ac:dyDescent="0.15">
      <c r="A712" s="74" t="s">
        <v>1015</v>
      </c>
      <c r="B712" s="74">
        <v>3303</v>
      </c>
    </row>
    <row r="713" spans="1:2" x14ac:dyDescent="0.15">
      <c r="A713" s="74" t="s">
        <v>1016</v>
      </c>
      <c r="B713" s="74">
        <v>3305</v>
      </c>
    </row>
    <row r="714" spans="1:2" x14ac:dyDescent="0.15">
      <c r="A714" s="74" t="s">
        <v>1017</v>
      </c>
      <c r="B714" s="74">
        <v>3306</v>
      </c>
    </row>
    <row r="715" spans="1:2" x14ac:dyDescent="0.15">
      <c r="A715" s="74" t="s">
        <v>1018</v>
      </c>
      <c r="B715" s="74">
        <v>3317</v>
      </c>
    </row>
    <row r="716" spans="1:2" x14ac:dyDescent="0.15">
      <c r="A716" s="74" t="s">
        <v>1019</v>
      </c>
      <c r="B716" s="74">
        <v>3319</v>
      </c>
    </row>
    <row r="717" spans="1:2" x14ac:dyDescent="0.15">
      <c r="A717" s="74" t="s">
        <v>1020</v>
      </c>
      <c r="B717" s="74">
        <v>3320</v>
      </c>
    </row>
    <row r="718" spans="1:2" x14ac:dyDescent="0.15">
      <c r="A718" s="74" t="s">
        <v>1021</v>
      </c>
      <c r="B718" s="74">
        <v>3321</v>
      </c>
    </row>
    <row r="719" spans="1:2" x14ac:dyDescent="0.15">
      <c r="A719" s="74" t="s">
        <v>1022</v>
      </c>
      <c r="B719" s="74">
        <v>3322</v>
      </c>
    </row>
    <row r="720" spans="1:2" x14ac:dyDescent="0.15">
      <c r="A720" s="74" t="s">
        <v>1023</v>
      </c>
      <c r="B720" s="74">
        <v>3326</v>
      </c>
    </row>
    <row r="721" spans="1:2" x14ac:dyDescent="0.15">
      <c r="A721" s="74" t="s">
        <v>1024</v>
      </c>
      <c r="B721" s="74">
        <v>3328</v>
      </c>
    </row>
    <row r="722" spans="1:2" x14ac:dyDescent="0.15">
      <c r="A722" s="74" t="s">
        <v>1025</v>
      </c>
      <c r="B722" s="74">
        <v>3329</v>
      </c>
    </row>
    <row r="723" spans="1:2" x14ac:dyDescent="0.15">
      <c r="A723" s="74" t="s">
        <v>1026</v>
      </c>
      <c r="B723" s="74">
        <v>3330</v>
      </c>
    </row>
    <row r="724" spans="1:2" x14ac:dyDescent="0.15">
      <c r="A724" s="74" t="s">
        <v>1027</v>
      </c>
      <c r="B724" s="74">
        <v>3334</v>
      </c>
    </row>
    <row r="725" spans="1:2" x14ac:dyDescent="0.15">
      <c r="A725" s="74" t="s">
        <v>1028</v>
      </c>
      <c r="B725" s="74">
        <v>3335</v>
      </c>
    </row>
    <row r="726" spans="1:2" x14ac:dyDescent="0.15">
      <c r="A726" s="74" t="s">
        <v>1029</v>
      </c>
      <c r="B726" s="74">
        <v>3336</v>
      </c>
    </row>
    <row r="727" spans="1:2" x14ac:dyDescent="0.15">
      <c r="A727" s="74" t="s">
        <v>1030</v>
      </c>
      <c r="B727" s="74">
        <v>3337</v>
      </c>
    </row>
    <row r="728" spans="1:2" x14ac:dyDescent="0.15">
      <c r="A728" s="74" t="s">
        <v>1031</v>
      </c>
      <c r="B728" s="74">
        <v>3338</v>
      </c>
    </row>
    <row r="729" spans="1:2" x14ac:dyDescent="0.15">
      <c r="A729" s="74" t="s">
        <v>1032</v>
      </c>
      <c r="B729" s="74">
        <v>3339</v>
      </c>
    </row>
    <row r="730" spans="1:2" x14ac:dyDescent="0.15">
      <c r="A730" s="74" t="s">
        <v>1033</v>
      </c>
      <c r="B730" s="74">
        <v>3348</v>
      </c>
    </row>
    <row r="731" spans="1:2" x14ac:dyDescent="0.15">
      <c r="A731" s="74" t="s">
        <v>1034</v>
      </c>
      <c r="B731" s="74">
        <v>3349</v>
      </c>
    </row>
    <row r="732" spans="1:2" x14ac:dyDescent="0.15">
      <c r="A732" s="74" t="s">
        <v>1035</v>
      </c>
      <c r="B732" s="74">
        <v>3350</v>
      </c>
    </row>
    <row r="733" spans="1:2" x14ac:dyDescent="0.15">
      <c r="A733" s="74" t="s">
        <v>1036</v>
      </c>
      <c r="B733" s="74">
        <v>3354</v>
      </c>
    </row>
    <row r="734" spans="1:2" x14ac:dyDescent="0.15">
      <c r="A734" s="74" t="s">
        <v>1037</v>
      </c>
      <c r="B734" s="74">
        <v>3358</v>
      </c>
    </row>
    <row r="735" spans="1:2" x14ac:dyDescent="0.15">
      <c r="A735" s="74" t="s">
        <v>1038</v>
      </c>
      <c r="B735" s="74">
        <v>3373</v>
      </c>
    </row>
    <row r="736" spans="1:2" x14ac:dyDescent="0.15">
      <c r="A736" s="74" t="s">
        <v>1039</v>
      </c>
      <c r="B736" s="74">
        <v>3387</v>
      </c>
    </row>
    <row r="737" spans="1:2" x14ac:dyDescent="0.15">
      <c r="A737" s="74" t="s">
        <v>1040</v>
      </c>
      <c r="B737" s="74">
        <v>3390</v>
      </c>
    </row>
    <row r="738" spans="1:2" x14ac:dyDescent="0.15">
      <c r="A738" s="74" t="s">
        <v>1041</v>
      </c>
      <c r="B738" s="74">
        <v>3407</v>
      </c>
    </row>
    <row r="739" spans="1:2" x14ac:dyDescent="0.15">
      <c r="A739" s="74" t="s">
        <v>1042</v>
      </c>
      <c r="B739" s="74">
        <v>3421</v>
      </c>
    </row>
    <row r="740" spans="1:2" x14ac:dyDescent="0.15">
      <c r="A740" s="74" t="s">
        <v>1043</v>
      </c>
      <c r="B740" s="74">
        <v>3442</v>
      </c>
    </row>
    <row r="741" spans="1:2" x14ac:dyDescent="0.15">
      <c r="A741" s="74" t="s">
        <v>1044</v>
      </c>
      <c r="B741" s="74">
        <v>3455</v>
      </c>
    </row>
    <row r="742" spans="1:2" x14ac:dyDescent="0.15">
      <c r="A742" s="74" t="s">
        <v>1045</v>
      </c>
      <c r="B742" s="74">
        <v>3469</v>
      </c>
    </row>
    <row r="743" spans="1:2" x14ac:dyDescent="0.15">
      <c r="A743" s="74" t="s">
        <v>1046</v>
      </c>
      <c r="B743" s="74">
        <v>3474</v>
      </c>
    </row>
    <row r="744" spans="1:2" x14ac:dyDescent="0.15">
      <c r="A744" s="74" t="s">
        <v>1047</v>
      </c>
      <c r="B744" s="74">
        <v>3488</v>
      </c>
    </row>
    <row r="745" spans="1:2" x14ac:dyDescent="0.15">
      <c r="A745" s="74" t="s">
        <v>1048</v>
      </c>
      <c r="B745" s="74">
        <v>3517</v>
      </c>
    </row>
    <row r="746" spans="1:2" x14ac:dyDescent="0.15">
      <c r="A746" s="74" t="s">
        <v>1049</v>
      </c>
      <c r="B746" s="74">
        <v>3541</v>
      </c>
    </row>
    <row r="747" spans="1:2" x14ac:dyDescent="0.15">
      <c r="A747" s="74" t="s">
        <v>1050</v>
      </c>
      <c r="B747" s="74">
        <v>3553</v>
      </c>
    </row>
    <row r="748" spans="1:2" x14ac:dyDescent="0.15">
      <c r="A748" s="74" t="s">
        <v>1051</v>
      </c>
      <c r="B748" s="74">
        <v>3572</v>
      </c>
    </row>
    <row r="749" spans="1:2" x14ac:dyDescent="0.15">
      <c r="A749" s="74" t="s">
        <v>1052</v>
      </c>
      <c r="B749" s="74">
        <v>3579</v>
      </c>
    </row>
    <row r="750" spans="1:2" x14ac:dyDescent="0.15">
      <c r="A750" s="74" t="s">
        <v>1053</v>
      </c>
      <c r="B750" s="74">
        <v>3590</v>
      </c>
    </row>
    <row r="751" spans="1:2" x14ac:dyDescent="0.15">
      <c r="A751" s="74" t="s">
        <v>1054</v>
      </c>
      <c r="B751" s="74">
        <v>3598</v>
      </c>
    </row>
    <row r="752" spans="1:2" x14ac:dyDescent="0.15">
      <c r="A752" s="74" t="s">
        <v>1055</v>
      </c>
      <c r="B752" s="74">
        <v>3636</v>
      </c>
    </row>
    <row r="753" spans="1:2" x14ac:dyDescent="0.15">
      <c r="A753" s="74" t="s">
        <v>1056</v>
      </c>
      <c r="B753" s="74">
        <v>3647</v>
      </c>
    </row>
    <row r="754" spans="1:2" x14ac:dyDescent="0.15">
      <c r="A754" s="74" t="s">
        <v>1057</v>
      </c>
      <c r="B754" s="74">
        <v>3652</v>
      </c>
    </row>
    <row r="755" spans="1:2" x14ac:dyDescent="0.15">
      <c r="A755" s="74" t="s">
        <v>1058</v>
      </c>
      <c r="B755" s="74">
        <v>3653</v>
      </c>
    </row>
    <row r="756" spans="1:2" x14ac:dyDescent="0.15">
      <c r="A756" s="74" t="s">
        <v>1059</v>
      </c>
      <c r="B756" s="74">
        <v>3665</v>
      </c>
    </row>
    <row r="757" spans="1:2" x14ac:dyDescent="0.15">
      <c r="A757" s="74" t="s">
        <v>1060</v>
      </c>
      <c r="B757" s="74">
        <v>3704</v>
      </c>
    </row>
    <row r="758" spans="1:2" x14ac:dyDescent="0.15">
      <c r="A758" s="74" t="s">
        <v>1061</v>
      </c>
      <c r="B758" s="74">
        <v>3710</v>
      </c>
    </row>
    <row r="759" spans="1:2" x14ac:dyDescent="0.15">
      <c r="A759" s="74" t="s">
        <v>1062</v>
      </c>
      <c r="B759" s="74">
        <v>3721</v>
      </c>
    </row>
    <row r="760" spans="1:2" x14ac:dyDescent="0.15">
      <c r="A760" s="74" t="s">
        <v>1063</v>
      </c>
      <c r="B760" s="74">
        <v>3731</v>
      </c>
    </row>
    <row r="761" spans="1:2" x14ac:dyDescent="0.15">
      <c r="A761" s="74" t="s">
        <v>1064</v>
      </c>
      <c r="B761" s="74">
        <v>3751</v>
      </c>
    </row>
    <row r="762" spans="1:2" x14ac:dyDescent="0.15">
      <c r="A762" s="74" t="s">
        <v>1065</v>
      </c>
      <c r="B762" s="74">
        <v>3762</v>
      </c>
    </row>
    <row r="763" spans="1:2" x14ac:dyDescent="0.15">
      <c r="A763" s="74" t="s">
        <v>1066</v>
      </c>
      <c r="B763" s="74">
        <v>3764</v>
      </c>
    </row>
    <row r="764" spans="1:2" x14ac:dyDescent="0.15">
      <c r="A764" s="74" t="s">
        <v>1067</v>
      </c>
      <c r="B764" s="74">
        <v>3771</v>
      </c>
    </row>
    <row r="765" spans="1:2" x14ac:dyDescent="0.15">
      <c r="A765" s="74" t="s">
        <v>1068</v>
      </c>
      <c r="B765" s="74">
        <v>3784</v>
      </c>
    </row>
    <row r="766" spans="1:2" x14ac:dyDescent="0.15">
      <c r="A766" s="74" t="s">
        <v>1069</v>
      </c>
      <c r="B766" s="74">
        <v>3795</v>
      </c>
    </row>
    <row r="767" spans="1:2" x14ac:dyDescent="0.15">
      <c r="A767" s="74" t="s">
        <v>1070</v>
      </c>
      <c r="B767" s="74">
        <v>3798</v>
      </c>
    </row>
    <row r="768" spans="1:2" x14ac:dyDescent="0.15">
      <c r="A768" s="74" t="s">
        <v>1071</v>
      </c>
      <c r="B768" s="74">
        <v>3810</v>
      </c>
    </row>
    <row r="769" spans="1:2" x14ac:dyDescent="0.15">
      <c r="A769" s="74" t="s">
        <v>1072</v>
      </c>
      <c r="B769" s="74">
        <v>3825</v>
      </c>
    </row>
    <row r="770" spans="1:2" x14ac:dyDescent="0.15">
      <c r="A770" s="74" t="s">
        <v>1073</v>
      </c>
      <c r="B770" s="74">
        <v>3855</v>
      </c>
    </row>
    <row r="771" spans="1:2" x14ac:dyDescent="0.15">
      <c r="A771" s="74" t="s">
        <v>1074</v>
      </c>
      <c r="B771" s="74">
        <v>3878</v>
      </c>
    </row>
    <row r="772" spans="1:2" x14ac:dyDescent="0.15">
      <c r="A772" s="74" t="s">
        <v>1075</v>
      </c>
      <c r="B772" s="74">
        <v>3913</v>
      </c>
    </row>
    <row r="773" spans="1:2" x14ac:dyDescent="0.15">
      <c r="A773" s="74" t="s">
        <v>1076</v>
      </c>
      <c r="B773" s="74">
        <v>3917</v>
      </c>
    </row>
    <row r="774" spans="1:2" x14ac:dyDescent="0.15">
      <c r="A774" s="74" t="s">
        <v>1077</v>
      </c>
      <c r="B774" s="74">
        <v>3929</v>
      </c>
    </row>
    <row r="775" spans="1:2" x14ac:dyDescent="0.15">
      <c r="A775" s="74" t="s">
        <v>1078</v>
      </c>
      <c r="B775" s="74">
        <v>3931</v>
      </c>
    </row>
    <row r="776" spans="1:2" x14ac:dyDescent="0.15">
      <c r="A776" s="74" t="s">
        <v>1079</v>
      </c>
      <c r="B776" s="74">
        <v>3932</v>
      </c>
    </row>
    <row r="777" spans="1:2" x14ac:dyDescent="0.15">
      <c r="A777" s="74" t="s">
        <v>1080</v>
      </c>
      <c r="B777" s="74">
        <v>3938</v>
      </c>
    </row>
    <row r="778" spans="1:2" x14ac:dyDescent="0.15">
      <c r="A778" s="74" t="s">
        <v>1081</v>
      </c>
      <c r="B778" s="74">
        <v>3943</v>
      </c>
    </row>
    <row r="779" spans="1:2" x14ac:dyDescent="0.15">
      <c r="A779" s="74" t="s">
        <v>1082</v>
      </c>
      <c r="B779" s="74">
        <v>3960</v>
      </c>
    </row>
    <row r="780" spans="1:2" x14ac:dyDescent="0.15">
      <c r="A780" s="74" t="s">
        <v>1083</v>
      </c>
      <c r="B780" s="74">
        <v>3962</v>
      </c>
    </row>
    <row r="781" spans="1:2" x14ac:dyDescent="0.15">
      <c r="A781" s="74" t="s">
        <v>1084</v>
      </c>
      <c r="B781" s="74">
        <v>3971</v>
      </c>
    </row>
    <row r="782" spans="1:2" x14ac:dyDescent="0.15">
      <c r="A782" s="74" t="s">
        <v>1085</v>
      </c>
      <c r="B782" s="74">
        <v>3973</v>
      </c>
    </row>
    <row r="783" spans="1:2" x14ac:dyDescent="0.15">
      <c r="A783" s="74" t="s">
        <v>1086</v>
      </c>
      <c r="B783" s="74">
        <v>3987</v>
      </c>
    </row>
    <row r="784" spans="1:2" x14ac:dyDescent="0.15">
      <c r="A784" s="74" t="s">
        <v>1087</v>
      </c>
      <c r="B784" s="74">
        <v>3989</v>
      </c>
    </row>
    <row r="785" spans="1:2" x14ac:dyDescent="0.15">
      <c r="A785" s="74" t="s">
        <v>1088</v>
      </c>
      <c r="B785" s="74">
        <v>4000</v>
      </c>
    </row>
    <row r="786" spans="1:2" x14ac:dyDescent="0.15">
      <c r="A786" s="74" t="s">
        <v>1089</v>
      </c>
      <c r="B786" s="74">
        <v>4013</v>
      </c>
    </row>
    <row r="787" spans="1:2" x14ac:dyDescent="0.15">
      <c r="A787" s="74" t="s">
        <v>1090</v>
      </c>
      <c r="B787" s="74">
        <v>4022</v>
      </c>
    </row>
    <row r="788" spans="1:2" x14ac:dyDescent="0.15">
      <c r="A788" s="74" t="s">
        <v>1091</v>
      </c>
      <c r="B788" s="74">
        <v>4027</v>
      </c>
    </row>
    <row r="789" spans="1:2" x14ac:dyDescent="0.15">
      <c r="A789" s="74" t="s">
        <v>1092</v>
      </c>
      <c r="B789" s="74">
        <v>4036</v>
      </c>
    </row>
    <row r="790" spans="1:2" x14ac:dyDescent="0.15">
      <c r="A790" s="74" t="s">
        <v>1093</v>
      </c>
      <c r="B790" s="74">
        <v>4047</v>
      </c>
    </row>
    <row r="791" spans="1:2" x14ac:dyDescent="0.15">
      <c r="A791" s="74" t="s">
        <v>1094</v>
      </c>
      <c r="B791" s="74">
        <v>4091</v>
      </c>
    </row>
    <row r="792" spans="1:2" x14ac:dyDescent="0.15">
      <c r="A792" s="74" t="s">
        <v>1095</v>
      </c>
      <c r="B792" s="74">
        <v>4132</v>
      </c>
    </row>
    <row r="793" spans="1:2" x14ac:dyDescent="0.15">
      <c r="A793" s="74" t="s">
        <v>1096</v>
      </c>
      <c r="B793" s="74">
        <v>4160</v>
      </c>
    </row>
    <row r="794" spans="1:2" x14ac:dyDescent="0.15">
      <c r="A794" s="74" t="s">
        <v>1097</v>
      </c>
      <c r="B794" s="74">
        <v>4196</v>
      </c>
    </row>
    <row r="795" spans="1:2" x14ac:dyDescent="0.15">
      <c r="A795" s="74" t="s">
        <v>1098</v>
      </c>
      <c r="B795" s="74">
        <v>4238</v>
      </c>
    </row>
    <row r="796" spans="1:2" x14ac:dyDescent="0.15">
      <c r="A796" s="74" t="s">
        <v>1099</v>
      </c>
      <c r="B796" s="74">
        <v>4263</v>
      </c>
    </row>
    <row r="797" spans="1:2" x14ac:dyDescent="0.15">
      <c r="A797" s="74" t="s">
        <v>1100</v>
      </c>
      <c r="B797" s="74">
        <v>4294</v>
      </c>
    </row>
    <row r="798" spans="1:2" x14ac:dyDescent="0.15">
      <c r="A798" s="74" t="s">
        <v>1101</v>
      </c>
      <c r="B798" s="74">
        <v>4295</v>
      </c>
    </row>
    <row r="799" spans="1:2" x14ac:dyDescent="0.15">
      <c r="A799" s="74" t="s">
        <v>1102</v>
      </c>
      <c r="B799" s="74">
        <v>4296</v>
      </c>
    </row>
    <row r="800" spans="1:2" x14ac:dyDescent="0.15">
      <c r="A800" s="74" t="s">
        <v>1103</v>
      </c>
      <c r="B800" s="74">
        <v>4301</v>
      </c>
    </row>
    <row r="801" spans="1:2" x14ac:dyDescent="0.15">
      <c r="A801" s="74" t="s">
        <v>1104</v>
      </c>
      <c r="B801" s="74">
        <v>4322</v>
      </c>
    </row>
    <row r="802" spans="1:2" x14ac:dyDescent="0.15">
      <c r="A802" s="74" t="s">
        <v>1105</v>
      </c>
      <c r="B802" s="74">
        <v>4344</v>
      </c>
    </row>
    <row r="803" spans="1:2" x14ac:dyDescent="0.15">
      <c r="A803" s="74" t="s">
        <v>1106</v>
      </c>
      <c r="B803" s="74">
        <v>4363</v>
      </c>
    </row>
    <row r="804" spans="1:2" x14ac:dyDescent="0.15">
      <c r="A804" s="74" t="s">
        <v>1107</v>
      </c>
      <c r="B804" s="74">
        <v>4371</v>
      </c>
    </row>
    <row r="805" spans="1:2" x14ac:dyDescent="0.15">
      <c r="A805" s="74" t="s">
        <v>1108</v>
      </c>
      <c r="B805" s="74">
        <v>4378</v>
      </c>
    </row>
    <row r="806" spans="1:2" x14ac:dyDescent="0.15">
      <c r="A806" s="74" t="s">
        <v>1109</v>
      </c>
      <c r="B806" s="74">
        <v>4387</v>
      </c>
    </row>
    <row r="807" spans="1:2" x14ac:dyDescent="0.15">
      <c r="A807" s="74" t="s">
        <v>1110</v>
      </c>
      <c r="B807" s="74">
        <v>4394</v>
      </c>
    </row>
    <row r="808" spans="1:2" x14ac:dyDescent="0.15">
      <c r="A808" s="74" t="s">
        <v>1111</v>
      </c>
      <c r="B808" s="74">
        <v>4397</v>
      </c>
    </row>
    <row r="809" spans="1:2" x14ac:dyDescent="0.15">
      <c r="A809" s="74" t="s">
        <v>1112</v>
      </c>
      <c r="B809" s="74">
        <v>4413</v>
      </c>
    </row>
    <row r="810" spans="1:2" x14ac:dyDescent="0.15">
      <c r="A810" s="74" t="s">
        <v>1113</v>
      </c>
      <c r="B810" s="74">
        <v>4422</v>
      </c>
    </row>
    <row r="811" spans="1:2" x14ac:dyDescent="0.15">
      <c r="A811" s="74" t="s">
        <v>1114</v>
      </c>
      <c r="B811" s="74">
        <v>4425</v>
      </c>
    </row>
    <row r="812" spans="1:2" x14ac:dyDescent="0.15">
      <c r="A812" s="74" t="s">
        <v>1115</v>
      </c>
      <c r="B812" s="74">
        <v>4445</v>
      </c>
    </row>
    <row r="813" spans="1:2" x14ac:dyDescent="0.15">
      <c r="A813" s="74" t="s">
        <v>1116</v>
      </c>
      <c r="B813" s="74">
        <v>4456</v>
      </c>
    </row>
    <row r="814" spans="1:2" x14ac:dyDescent="0.15">
      <c r="A814" s="74" t="s">
        <v>1117</v>
      </c>
      <c r="B814" s="74">
        <v>4463</v>
      </c>
    </row>
    <row r="815" spans="1:2" x14ac:dyDescent="0.15">
      <c r="A815" s="74" t="s">
        <v>1118</v>
      </c>
      <c r="B815" s="74">
        <v>4478</v>
      </c>
    </row>
    <row r="816" spans="1:2" x14ac:dyDescent="0.15">
      <c r="A816" s="74" t="s">
        <v>1119</v>
      </c>
      <c r="B816" s="74">
        <v>4490</v>
      </c>
    </row>
    <row r="817" spans="1:2" x14ac:dyDescent="0.15">
      <c r="A817" s="74" t="s">
        <v>1120</v>
      </c>
      <c r="B817" s="74">
        <v>4497</v>
      </c>
    </row>
    <row r="818" spans="1:2" x14ac:dyDescent="0.15">
      <c r="A818" s="74" t="s">
        <v>1121</v>
      </c>
      <c r="B818" s="74">
        <v>4507</v>
      </c>
    </row>
    <row r="819" spans="1:2" x14ac:dyDescent="0.15">
      <c r="A819" s="74" t="s">
        <v>1122</v>
      </c>
      <c r="B819" s="74">
        <v>4518</v>
      </c>
    </row>
    <row r="820" spans="1:2" x14ac:dyDescent="0.15">
      <c r="A820" s="74" t="s">
        <v>1123</v>
      </c>
      <c r="B820" s="74">
        <v>4523</v>
      </c>
    </row>
    <row r="821" spans="1:2" x14ac:dyDescent="0.15">
      <c r="A821" s="74" t="s">
        <v>1124</v>
      </c>
      <c r="B821" s="74">
        <v>4533</v>
      </c>
    </row>
    <row r="822" spans="1:2" x14ac:dyDescent="0.15">
      <c r="A822" s="74" t="s">
        <v>1125</v>
      </c>
      <c r="B822" s="74">
        <v>4540</v>
      </c>
    </row>
    <row r="823" spans="1:2" x14ac:dyDescent="0.15">
      <c r="A823" s="74" t="s">
        <v>1126</v>
      </c>
      <c r="B823" s="74">
        <v>4544</v>
      </c>
    </row>
    <row r="824" spans="1:2" x14ac:dyDescent="0.15">
      <c r="A824" s="74" t="s">
        <v>1127</v>
      </c>
      <c r="B824" s="74">
        <v>4563</v>
      </c>
    </row>
    <row r="825" spans="1:2" x14ac:dyDescent="0.15">
      <c r="A825" s="74" t="s">
        <v>1128</v>
      </c>
      <c r="B825" s="74">
        <v>4567</v>
      </c>
    </row>
    <row r="826" spans="1:2" x14ac:dyDescent="0.15">
      <c r="A826" s="74" t="s">
        <v>1129</v>
      </c>
      <c r="B826" s="74">
        <v>4593</v>
      </c>
    </row>
    <row r="827" spans="1:2" x14ac:dyDescent="0.15">
      <c r="A827" s="74" t="s">
        <v>1130</v>
      </c>
      <c r="B827" s="74">
        <v>4594</v>
      </c>
    </row>
    <row r="828" spans="1:2" x14ac:dyDescent="0.15">
      <c r="A828" s="74" t="s">
        <v>1131</v>
      </c>
      <c r="B828" s="74">
        <v>4608</v>
      </c>
    </row>
    <row r="829" spans="1:2" x14ac:dyDescent="0.15">
      <c r="A829" s="74" t="s">
        <v>1132</v>
      </c>
      <c r="B829" s="74">
        <v>4613</v>
      </c>
    </row>
    <row r="830" spans="1:2" x14ac:dyDescent="0.15">
      <c r="A830" s="74" t="s">
        <v>1133</v>
      </c>
      <c r="B830" s="74">
        <v>4626</v>
      </c>
    </row>
    <row r="831" spans="1:2" x14ac:dyDescent="0.15">
      <c r="A831" s="74" t="s">
        <v>1134</v>
      </c>
      <c r="B831" s="74">
        <v>4628</v>
      </c>
    </row>
    <row r="832" spans="1:2" x14ac:dyDescent="0.15">
      <c r="A832" s="74" t="s">
        <v>1135</v>
      </c>
      <c r="B832" s="74">
        <v>4632</v>
      </c>
    </row>
    <row r="833" spans="1:2" x14ac:dyDescent="0.15">
      <c r="A833" s="74" t="s">
        <v>1136</v>
      </c>
      <c r="B833" s="74">
        <v>4652</v>
      </c>
    </row>
    <row r="834" spans="1:2" x14ac:dyDescent="0.15">
      <c r="A834" s="74" t="s">
        <v>1137</v>
      </c>
      <c r="B834" s="74">
        <v>4664</v>
      </c>
    </row>
    <row r="835" spans="1:2" x14ac:dyDescent="0.15">
      <c r="A835" s="74" t="s">
        <v>1138</v>
      </c>
      <c r="B835" s="74">
        <v>4665</v>
      </c>
    </row>
    <row r="836" spans="1:2" x14ac:dyDescent="0.15">
      <c r="A836" s="74" t="s">
        <v>1139</v>
      </c>
      <c r="B836" s="74">
        <v>4677</v>
      </c>
    </row>
    <row r="837" spans="1:2" x14ac:dyDescent="0.15">
      <c r="A837" s="74" t="s">
        <v>1140</v>
      </c>
      <c r="B837" s="74">
        <v>4682</v>
      </c>
    </row>
    <row r="838" spans="1:2" x14ac:dyDescent="0.15">
      <c r="A838" s="74" t="s">
        <v>1141</v>
      </c>
      <c r="B838" s="74">
        <v>4730</v>
      </c>
    </row>
    <row r="839" spans="1:2" x14ac:dyDescent="0.15">
      <c r="A839" s="74" t="s">
        <v>1142</v>
      </c>
      <c r="B839" s="74">
        <v>4735</v>
      </c>
    </row>
    <row r="840" spans="1:2" x14ac:dyDescent="0.15">
      <c r="A840" s="74" t="s">
        <v>1143</v>
      </c>
      <c r="B840" s="74">
        <v>4780</v>
      </c>
    </row>
    <row r="841" spans="1:2" x14ac:dyDescent="0.15">
      <c r="A841" s="74" t="s">
        <v>1144</v>
      </c>
      <c r="B841" s="74">
        <v>4792</v>
      </c>
    </row>
    <row r="842" spans="1:2" x14ac:dyDescent="0.15">
      <c r="A842" s="74" t="s">
        <v>1145</v>
      </c>
      <c r="B842" s="74">
        <v>4802</v>
      </c>
    </row>
    <row r="843" spans="1:2" x14ac:dyDescent="0.15">
      <c r="A843" s="74" t="s">
        <v>1146</v>
      </c>
      <c r="B843" s="74">
        <v>4808</v>
      </c>
    </row>
    <row r="844" spans="1:2" x14ac:dyDescent="0.15">
      <c r="A844" s="74" t="s">
        <v>1147</v>
      </c>
      <c r="B844" s="74">
        <v>4820</v>
      </c>
    </row>
    <row r="845" spans="1:2" x14ac:dyDescent="0.15">
      <c r="A845" s="74" t="s">
        <v>1148</v>
      </c>
      <c r="B845" s="74">
        <v>4823</v>
      </c>
    </row>
    <row r="846" spans="1:2" x14ac:dyDescent="0.15">
      <c r="A846" s="74" t="s">
        <v>1149</v>
      </c>
      <c r="B846" s="74">
        <v>4828</v>
      </c>
    </row>
    <row r="847" spans="1:2" x14ac:dyDescent="0.15">
      <c r="A847" s="74" t="s">
        <v>1150</v>
      </c>
      <c r="B847" s="74">
        <v>4847</v>
      </c>
    </row>
    <row r="848" spans="1:2" x14ac:dyDescent="0.15">
      <c r="A848" s="74" t="s">
        <v>1151</v>
      </c>
      <c r="B848" s="74">
        <v>4848</v>
      </c>
    </row>
    <row r="849" spans="1:2" x14ac:dyDescent="0.15">
      <c r="A849" s="74" t="s">
        <v>1152</v>
      </c>
      <c r="B849" s="74">
        <v>4859</v>
      </c>
    </row>
    <row r="850" spans="1:2" x14ac:dyDescent="0.15">
      <c r="A850" s="74" t="s">
        <v>1153</v>
      </c>
      <c r="B850" s="74">
        <v>4864</v>
      </c>
    </row>
    <row r="851" spans="1:2" x14ac:dyDescent="0.15">
      <c r="A851" s="74" t="s">
        <v>1154</v>
      </c>
      <c r="B851" s="74">
        <v>4874</v>
      </c>
    </row>
    <row r="852" spans="1:2" x14ac:dyDescent="0.15">
      <c r="A852" s="74" t="s">
        <v>1155</v>
      </c>
      <c r="B852" s="74">
        <v>4876</v>
      </c>
    </row>
    <row r="853" spans="1:2" x14ac:dyDescent="0.15">
      <c r="A853" s="74" t="s">
        <v>1156</v>
      </c>
      <c r="B853" s="74">
        <v>4893</v>
      </c>
    </row>
    <row r="854" spans="1:2" x14ac:dyDescent="0.15">
      <c r="A854" s="74" t="s">
        <v>1157</v>
      </c>
      <c r="B854" s="74">
        <v>4902</v>
      </c>
    </row>
    <row r="855" spans="1:2" x14ac:dyDescent="0.15">
      <c r="A855" s="74" t="s">
        <v>1158</v>
      </c>
      <c r="B855" s="74">
        <v>4909</v>
      </c>
    </row>
    <row r="856" spans="1:2" x14ac:dyDescent="0.15">
      <c r="A856" s="74" t="s">
        <v>1159</v>
      </c>
      <c r="B856" s="74">
        <v>4916</v>
      </c>
    </row>
    <row r="857" spans="1:2" x14ac:dyDescent="0.15">
      <c r="A857" s="74" t="s">
        <v>1160</v>
      </c>
      <c r="B857" s="74">
        <v>4929</v>
      </c>
    </row>
    <row r="858" spans="1:2" x14ac:dyDescent="0.15">
      <c r="A858" s="74" t="s">
        <v>1161</v>
      </c>
      <c r="B858" s="74">
        <v>4949</v>
      </c>
    </row>
    <row r="859" spans="1:2" x14ac:dyDescent="0.15">
      <c r="A859" s="74" t="s">
        <v>1162</v>
      </c>
      <c r="B859" s="74">
        <v>4954</v>
      </c>
    </row>
    <row r="860" spans="1:2" x14ac:dyDescent="0.15">
      <c r="A860" s="74" t="s">
        <v>1163</v>
      </c>
      <c r="B860" s="74">
        <v>4955</v>
      </c>
    </row>
    <row r="861" spans="1:2" x14ac:dyDescent="0.15">
      <c r="A861" s="74" t="s">
        <v>1164</v>
      </c>
      <c r="B861" s="74">
        <v>4959</v>
      </c>
    </row>
    <row r="862" spans="1:2" x14ac:dyDescent="0.15">
      <c r="A862" s="74" t="s">
        <v>1165</v>
      </c>
      <c r="B862" s="74">
        <v>4965</v>
      </c>
    </row>
    <row r="863" spans="1:2" x14ac:dyDescent="0.15">
      <c r="A863" s="74" t="s">
        <v>1166</v>
      </c>
      <c r="B863" s="74">
        <v>4975</v>
      </c>
    </row>
    <row r="864" spans="1:2" x14ac:dyDescent="0.15">
      <c r="A864" s="74" t="s">
        <v>1167</v>
      </c>
      <c r="B864" s="74">
        <v>4992</v>
      </c>
    </row>
    <row r="865" spans="1:2" x14ac:dyDescent="0.15">
      <c r="A865" s="74" t="s">
        <v>1168</v>
      </c>
      <c r="B865" s="74">
        <v>4993</v>
      </c>
    </row>
    <row r="866" spans="1:2" x14ac:dyDescent="0.15">
      <c r="A866" s="74" t="s">
        <v>1169</v>
      </c>
      <c r="B866" s="74">
        <v>4996</v>
      </c>
    </row>
    <row r="867" spans="1:2" x14ac:dyDescent="0.15">
      <c r="A867" s="74" t="s">
        <v>1170</v>
      </c>
      <c r="B867" s="74">
        <v>5000</v>
      </c>
    </row>
    <row r="868" spans="1:2" x14ac:dyDescent="0.15">
      <c r="A868" s="74" t="s">
        <v>1171</v>
      </c>
      <c r="B868" s="74">
        <v>5016</v>
      </c>
    </row>
    <row r="869" spans="1:2" x14ac:dyDescent="0.15">
      <c r="A869" s="74" t="s">
        <v>1172</v>
      </c>
      <c r="B869" s="74">
        <v>5030</v>
      </c>
    </row>
    <row r="870" spans="1:2" x14ac:dyDescent="0.15">
      <c r="A870" s="74" t="s">
        <v>1173</v>
      </c>
      <c r="B870" s="74">
        <v>5037</v>
      </c>
    </row>
    <row r="871" spans="1:2" x14ac:dyDescent="0.15">
      <c r="A871" s="74" t="s">
        <v>1174</v>
      </c>
      <c r="B871" s="74">
        <v>5039</v>
      </c>
    </row>
    <row r="872" spans="1:2" x14ac:dyDescent="0.15">
      <c r="A872" s="74" t="s">
        <v>1175</v>
      </c>
      <c r="B872" s="74">
        <v>5050</v>
      </c>
    </row>
    <row r="873" spans="1:2" x14ac:dyDescent="0.15">
      <c r="A873" s="74" t="s">
        <v>1176</v>
      </c>
      <c r="B873" s="74">
        <v>5055</v>
      </c>
    </row>
    <row r="874" spans="1:2" x14ac:dyDescent="0.15">
      <c r="A874" s="74" t="s">
        <v>1177</v>
      </c>
      <c r="B874" s="74">
        <v>5060</v>
      </c>
    </row>
    <row r="875" spans="1:2" x14ac:dyDescent="0.15">
      <c r="A875" s="74" t="s">
        <v>1178</v>
      </c>
      <c r="B875" s="74">
        <v>5070</v>
      </c>
    </row>
    <row r="876" spans="1:2" x14ac:dyDescent="0.15">
      <c r="A876" s="74" t="s">
        <v>1179</v>
      </c>
      <c r="B876" s="74">
        <v>5072</v>
      </c>
    </row>
    <row r="877" spans="1:2" x14ac:dyDescent="0.15">
      <c r="A877" s="74" t="s">
        <v>1180</v>
      </c>
      <c r="B877" s="74">
        <v>5077</v>
      </c>
    </row>
    <row r="878" spans="1:2" x14ac:dyDescent="0.15">
      <c r="A878" s="74" t="s">
        <v>1181</v>
      </c>
      <c r="B878" s="74">
        <v>5087</v>
      </c>
    </row>
    <row r="879" spans="1:2" x14ac:dyDescent="0.15">
      <c r="A879" s="74" t="s">
        <v>1182</v>
      </c>
      <c r="B879" s="74">
        <v>5094</v>
      </c>
    </row>
    <row r="880" spans="1:2" x14ac:dyDescent="0.15">
      <c r="A880" s="74" t="s">
        <v>1183</v>
      </c>
      <c r="B880" s="74">
        <v>5095</v>
      </c>
    </row>
    <row r="881" spans="1:2" x14ac:dyDescent="0.15">
      <c r="A881" s="74" t="s">
        <v>1184</v>
      </c>
      <c r="B881" s="74">
        <v>5097</v>
      </c>
    </row>
    <row r="882" spans="1:2" x14ac:dyDescent="0.15">
      <c r="A882" s="74" t="s">
        <v>1185</v>
      </c>
      <c r="B882" s="74">
        <v>5100</v>
      </c>
    </row>
    <row r="883" spans="1:2" x14ac:dyDescent="0.15">
      <c r="A883" s="74" t="s">
        <v>1186</v>
      </c>
      <c r="B883" s="74">
        <v>5114</v>
      </c>
    </row>
    <row r="884" spans="1:2" x14ac:dyDescent="0.15">
      <c r="A884" s="74" t="s">
        <v>1187</v>
      </c>
      <c r="B884" s="74">
        <v>5123</v>
      </c>
    </row>
    <row r="885" spans="1:2" x14ac:dyDescent="0.15">
      <c r="A885" s="74" t="s">
        <v>1188</v>
      </c>
      <c r="B885" s="74">
        <v>5128</v>
      </c>
    </row>
    <row r="886" spans="1:2" x14ac:dyDescent="0.15">
      <c r="A886" s="74" t="s">
        <v>1189</v>
      </c>
      <c r="B886" s="74">
        <v>5130</v>
      </c>
    </row>
    <row r="887" spans="1:2" x14ac:dyDescent="0.15">
      <c r="A887" s="74" t="s">
        <v>1190</v>
      </c>
      <c r="B887" s="74">
        <v>5131</v>
      </c>
    </row>
    <row r="888" spans="1:2" x14ac:dyDescent="0.15">
      <c r="A888" s="74" t="s">
        <v>1191</v>
      </c>
      <c r="B888" s="74">
        <v>5137</v>
      </c>
    </row>
    <row r="889" spans="1:2" x14ac:dyDescent="0.15">
      <c r="A889" s="74" t="s">
        <v>1192</v>
      </c>
      <c r="B889" s="74">
        <v>5140</v>
      </c>
    </row>
    <row r="890" spans="1:2" x14ac:dyDescent="0.15">
      <c r="A890" s="74" t="s">
        <v>1193</v>
      </c>
      <c r="B890" s="74">
        <v>5147</v>
      </c>
    </row>
    <row r="891" spans="1:2" x14ac:dyDescent="0.15">
      <c r="A891" s="74" t="s">
        <v>1194</v>
      </c>
      <c r="B891" s="74">
        <v>5152</v>
      </c>
    </row>
    <row r="892" spans="1:2" x14ac:dyDescent="0.15">
      <c r="A892" s="74" t="s">
        <v>1195</v>
      </c>
      <c r="B892" s="74">
        <v>5153</v>
      </c>
    </row>
    <row r="893" spans="1:2" x14ac:dyDescent="0.15">
      <c r="A893" s="74" t="s">
        <v>1196</v>
      </c>
      <c r="B893" s="74">
        <v>5159</v>
      </c>
    </row>
    <row r="894" spans="1:2" x14ac:dyDescent="0.15">
      <c r="A894" s="74" t="s">
        <v>1197</v>
      </c>
      <c r="B894" s="74">
        <v>5162</v>
      </c>
    </row>
    <row r="895" spans="1:2" x14ac:dyDescent="0.15">
      <c r="A895" s="74" t="s">
        <v>1198</v>
      </c>
      <c r="B895" s="74">
        <v>5169</v>
      </c>
    </row>
    <row r="896" spans="1:2" x14ac:dyDescent="0.15">
      <c r="A896" s="74" t="s">
        <v>1199</v>
      </c>
      <c r="B896" s="74">
        <v>5199</v>
      </c>
    </row>
    <row r="897" spans="1:2" x14ac:dyDescent="0.15">
      <c r="A897" s="74" t="s">
        <v>1200</v>
      </c>
      <c r="B897" s="74">
        <v>5207</v>
      </c>
    </row>
    <row r="898" spans="1:2" x14ac:dyDescent="0.15">
      <c r="A898" s="74" t="s">
        <v>1201</v>
      </c>
      <c r="B898" s="74">
        <v>5243</v>
      </c>
    </row>
    <row r="899" spans="1:2" x14ac:dyDescent="0.15">
      <c r="A899" s="74" t="s">
        <v>1202</v>
      </c>
      <c r="B899" s="74">
        <v>5260</v>
      </c>
    </row>
    <row r="900" spans="1:2" x14ac:dyDescent="0.15">
      <c r="A900" s="74" t="s">
        <v>1203</v>
      </c>
      <c r="B900" s="74">
        <v>5272</v>
      </c>
    </row>
    <row r="901" spans="1:2" x14ac:dyDescent="0.15">
      <c r="A901" s="74" t="s">
        <v>1204</v>
      </c>
      <c r="B901" s="74">
        <v>5284</v>
      </c>
    </row>
    <row r="902" spans="1:2" x14ac:dyDescent="0.15">
      <c r="A902" s="74" t="s">
        <v>1205</v>
      </c>
      <c r="B902" s="74">
        <v>5287</v>
      </c>
    </row>
    <row r="903" spans="1:2" x14ac:dyDescent="0.15">
      <c r="A903" s="74" t="s">
        <v>1206</v>
      </c>
      <c r="B903" s="74">
        <v>5311</v>
      </c>
    </row>
    <row r="904" spans="1:2" x14ac:dyDescent="0.15">
      <c r="A904" s="74" t="s">
        <v>1207</v>
      </c>
      <c r="B904" s="74">
        <v>5330</v>
      </c>
    </row>
    <row r="905" spans="1:2" x14ac:dyDescent="0.15">
      <c r="A905" s="74" t="s">
        <v>1208</v>
      </c>
      <c r="B905" s="74">
        <v>5335</v>
      </c>
    </row>
    <row r="906" spans="1:2" x14ac:dyDescent="0.15">
      <c r="A906" s="74" t="s">
        <v>1209</v>
      </c>
      <c r="B906" s="74">
        <v>5348</v>
      </c>
    </row>
    <row r="907" spans="1:2" x14ac:dyDescent="0.15">
      <c r="A907" s="74" t="s">
        <v>1210</v>
      </c>
      <c r="B907" s="74">
        <v>5372</v>
      </c>
    </row>
    <row r="908" spans="1:2" x14ac:dyDescent="0.15">
      <c r="A908" s="74" t="s">
        <v>1211</v>
      </c>
      <c r="B908" s="74">
        <v>5384</v>
      </c>
    </row>
    <row r="909" spans="1:2" x14ac:dyDescent="0.15">
      <c r="A909" s="74" t="s">
        <v>1212</v>
      </c>
      <c r="B909" s="74">
        <v>5405</v>
      </c>
    </row>
    <row r="910" spans="1:2" x14ac:dyDescent="0.15">
      <c r="A910" s="74" t="s">
        <v>1213</v>
      </c>
      <c r="B910" s="74">
        <v>5437</v>
      </c>
    </row>
    <row r="911" spans="1:2" x14ac:dyDescent="0.15">
      <c r="A911" s="74" t="s">
        <v>1214</v>
      </c>
      <c r="B911" s="74">
        <v>5441</v>
      </c>
    </row>
    <row r="912" spans="1:2" x14ac:dyDescent="0.15">
      <c r="A912" s="74" t="s">
        <v>1215</v>
      </c>
      <c r="B912" s="74">
        <v>5448</v>
      </c>
    </row>
    <row r="913" spans="1:2" x14ac:dyDescent="0.15">
      <c r="A913" s="74" t="s">
        <v>1216</v>
      </c>
      <c r="B913" s="74">
        <v>5462</v>
      </c>
    </row>
    <row r="914" spans="1:2" x14ac:dyDescent="0.15">
      <c r="A914" s="74" t="s">
        <v>1217</v>
      </c>
      <c r="B914" s="74">
        <v>5466</v>
      </c>
    </row>
    <row r="915" spans="1:2" x14ac:dyDescent="0.15">
      <c r="A915" s="74" t="s">
        <v>1218</v>
      </c>
      <c r="B915" s="74">
        <v>5470</v>
      </c>
    </row>
    <row r="916" spans="1:2" x14ac:dyDescent="0.15">
      <c r="A916" s="74" t="s">
        <v>1219</v>
      </c>
      <c r="B916" s="74">
        <v>5477</v>
      </c>
    </row>
    <row r="917" spans="1:2" x14ac:dyDescent="0.15">
      <c r="A917" s="74" t="s">
        <v>1220</v>
      </c>
      <c r="B917" s="74">
        <v>5491</v>
      </c>
    </row>
    <row r="918" spans="1:2" x14ac:dyDescent="0.15">
      <c r="A918" s="74" t="s">
        <v>1221</v>
      </c>
      <c r="B918" s="74">
        <v>5499</v>
      </c>
    </row>
    <row r="919" spans="1:2" x14ac:dyDescent="0.15">
      <c r="A919" s="74" t="s">
        <v>1222</v>
      </c>
      <c r="B919" s="74">
        <v>5541</v>
      </c>
    </row>
    <row r="920" spans="1:2" x14ac:dyDescent="0.15">
      <c r="A920" s="74" t="s">
        <v>1223</v>
      </c>
      <c r="B920" s="74">
        <v>5542</v>
      </c>
    </row>
    <row r="921" spans="1:2" x14ac:dyDescent="0.15">
      <c r="A921" s="74" t="s">
        <v>1224</v>
      </c>
      <c r="B921" s="74">
        <v>5554</v>
      </c>
    </row>
    <row r="922" spans="1:2" x14ac:dyDescent="0.15">
      <c r="A922" s="74" t="s">
        <v>1225</v>
      </c>
      <c r="B922" s="74">
        <v>5568</v>
      </c>
    </row>
    <row r="923" spans="1:2" x14ac:dyDescent="0.15">
      <c r="A923" s="74" t="s">
        <v>1226</v>
      </c>
      <c r="B923" s="74">
        <v>5577</v>
      </c>
    </row>
    <row r="924" spans="1:2" x14ac:dyDescent="0.15">
      <c r="A924" s="74" t="s">
        <v>1227</v>
      </c>
      <c r="B924" s="74">
        <v>5585</v>
      </c>
    </row>
    <row r="925" spans="1:2" x14ac:dyDescent="0.15">
      <c r="A925" s="74" t="s">
        <v>1228</v>
      </c>
      <c r="B925" s="74">
        <v>5600</v>
      </c>
    </row>
    <row r="926" spans="1:2" x14ac:dyDescent="0.15">
      <c r="A926" s="74" t="s">
        <v>1229</v>
      </c>
      <c r="B926" s="74">
        <v>5631</v>
      </c>
    </row>
    <row r="927" spans="1:2" x14ac:dyDescent="0.15">
      <c r="A927" s="74" t="s">
        <v>1230</v>
      </c>
      <c r="B927" s="74">
        <v>5666</v>
      </c>
    </row>
    <row r="928" spans="1:2" x14ac:dyDescent="0.15">
      <c r="A928" s="74" t="s">
        <v>1231</v>
      </c>
      <c r="B928" s="74">
        <v>5685</v>
      </c>
    </row>
    <row r="929" spans="1:2" x14ac:dyDescent="0.15">
      <c r="A929" s="74" t="s">
        <v>1232</v>
      </c>
      <c r="B929" s="74">
        <v>5690</v>
      </c>
    </row>
    <row r="930" spans="1:2" x14ac:dyDescent="0.15">
      <c r="A930" s="74" t="s">
        <v>1233</v>
      </c>
      <c r="B930" s="74">
        <v>5693</v>
      </c>
    </row>
    <row r="931" spans="1:2" x14ac:dyDescent="0.15">
      <c r="A931" s="74" t="s">
        <v>1234</v>
      </c>
      <c r="B931" s="74">
        <v>5707</v>
      </c>
    </row>
    <row r="932" spans="1:2" x14ac:dyDescent="0.15">
      <c r="A932" s="74" t="s">
        <v>1235</v>
      </c>
      <c r="B932" s="74">
        <v>5714</v>
      </c>
    </row>
    <row r="933" spans="1:2" x14ac:dyDescent="0.15">
      <c r="A933" s="74" t="s">
        <v>1236</v>
      </c>
      <c r="B933" s="74">
        <v>5719</v>
      </c>
    </row>
    <row r="934" spans="1:2" x14ac:dyDescent="0.15">
      <c r="A934" s="74" t="s">
        <v>1237</v>
      </c>
      <c r="B934" s="74">
        <v>5720</v>
      </c>
    </row>
    <row r="935" spans="1:2" x14ac:dyDescent="0.15">
      <c r="A935" s="74" t="s">
        <v>1238</v>
      </c>
      <c r="B935" s="74">
        <v>5768</v>
      </c>
    </row>
    <row r="936" spans="1:2" x14ac:dyDescent="0.15">
      <c r="A936" s="74" t="s">
        <v>1239</v>
      </c>
      <c r="B936" s="74">
        <v>5797</v>
      </c>
    </row>
    <row r="937" spans="1:2" x14ac:dyDescent="0.15">
      <c r="A937" s="74" t="s">
        <v>1240</v>
      </c>
      <c r="B937" s="74">
        <v>5815</v>
      </c>
    </row>
    <row r="938" spans="1:2" x14ac:dyDescent="0.15">
      <c r="A938" s="74" t="s">
        <v>1241</v>
      </c>
      <c r="B938" s="74">
        <v>5823</v>
      </c>
    </row>
    <row r="939" spans="1:2" x14ac:dyDescent="0.15">
      <c r="A939" s="74" t="s">
        <v>1242</v>
      </c>
      <c r="B939" s="74">
        <v>5832</v>
      </c>
    </row>
    <row r="940" spans="1:2" x14ac:dyDescent="0.15">
      <c r="A940" s="74" t="s">
        <v>1243</v>
      </c>
      <c r="B940" s="74">
        <v>5847</v>
      </c>
    </row>
    <row r="941" spans="1:2" x14ac:dyDescent="0.15">
      <c r="A941" s="74" t="s">
        <v>1244</v>
      </c>
      <c r="B941" s="74">
        <v>5864</v>
      </c>
    </row>
    <row r="942" spans="1:2" x14ac:dyDescent="0.15">
      <c r="A942" s="74" t="s">
        <v>1245</v>
      </c>
      <c r="B942" s="74">
        <v>5877</v>
      </c>
    </row>
    <row r="943" spans="1:2" x14ac:dyDescent="0.15">
      <c r="A943" s="74" t="s">
        <v>1246</v>
      </c>
      <c r="B943" s="74">
        <v>5883</v>
      </c>
    </row>
    <row r="944" spans="1:2" x14ac:dyDescent="0.15">
      <c r="A944" s="74" t="s">
        <v>1247</v>
      </c>
      <c r="B944" s="74">
        <v>5885</v>
      </c>
    </row>
    <row r="945" spans="1:2" x14ac:dyDescent="0.15">
      <c r="A945" s="74" t="s">
        <v>1248</v>
      </c>
      <c r="B945" s="74">
        <v>5888</v>
      </c>
    </row>
    <row r="946" spans="1:2" x14ac:dyDescent="0.15">
      <c r="A946" s="74" t="s">
        <v>1249</v>
      </c>
      <c r="B946" s="74">
        <v>5895</v>
      </c>
    </row>
    <row r="947" spans="1:2" x14ac:dyDescent="0.15">
      <c r="A947" s="74" t="s">
        <v>1250</v>
      </c>
      <c r="B947" s="74">
        <v>5897</v>
      </c>
    </row>
    <row r="948" spans="1:2" x14ac:dyDescent="0.15">
      <c r="A948" s="74" t="s">
        <v>1251</v>
      </c>
      <c r="B948" s="74">
        <v>5898</v>
      </c>
    </row>
    <row r="949" spans="1:2" x14ac:dyDescent="0.15">
      <c r="A949" s="74" t="s">
        <v>1252</v>
      </c>
      <c r="B949" s="74">
        <v>5906</v>
      </c>
    </row>
    <row r="950" spans="1:2" x14ac:dyDescent="0.15">
      <c r="A950" s="74" t="s">
        <v>1253</v>
      </c>
      <c r="B950" s="74">
        <v>5911</v>
      </c>
    </row>
    <row r="951" spans="1:2" x14ac:dyDescent="0.15">
      <c r="A951" s="74" t="s">
        <v>1254</v>
      </c>
      <c r="B951" s="74">
        <v>5916</v>
      </c>
    </row>
    <row r="952" spans="1:2" x14ac:dyDescent="0.15">
      <c r="A952" s="74" t="s">
        <v>1255</v>
      </c>
      <c r="B952" s="74">
        <v>5920</v>
      </c>
    </row>
    <row r="953" spans="1:2" x14ac:dyDescent="0.15">
      <c r="A953" s="74" t="s">
        <v>1256</v>
      </c>
      <c r="B953" s="74">
        <v>5921</v>
      </c>
    </row>
    <row r="954" spans="1:2" x14ac:dyDescent="0.15">
      <c r="A954" s="74" t="s">
        <v>1257</v>
      </c>
      <c r="B954" s="74">
        <v>5927</v>
      </c>
    </row>
    <row r="955" spans="1:2" x14ac:dyDescent="0.15">
      <c r="A955" s="74" t="s">
        <v>1258</v>
      </c>
      <c r="B955" s="74">
        <v>5932</v>
      </c>
    </row>
    <row r="956" spans="1:2" x14ac:dyDescent="0.15">
      <c r="A956" s="74" t="s">
        <v>1259</v>
      </c>
      <c r="B956" s="74">
        <v>5935</v>
      </c>
    </row>
    <row r="957" spans="1:2" x14ac:dyDescent="0.15">
      <c r="A957" s="74" t="s">
        <v>1260</v>
      </c>
      <c r="B957" s="74">
        <v>5943</v>
      </c>
    </row>
    <row r="958" spans="1:2" x14ac:dyDescent="0.15">
      <c r="A958" s="74" t="s">
        <v>1261</v>
      </c>
      <c r="B958" s="74">
        <v>5962</v>
      </c>
    </row>
    <row r="959" spans="1:2" x14ac:dyDescent="0.15">
      <c r="A959" s="74" t="s">
        <v>1262</v>
      </c>
      <c r="B959" s="74">
        <v>5980</v>
      </c>
    </row>
    <row r="960" spans="1:2" x14ac:dyDescent="0.15">
      <c r="A960" s="74" t="s">
        <v>1263</v>
      </c>
      <c r="B960" s="74">
        <v>5982</v>
      </c>
    </row>
    <row r="961" spans="1:2" x14ac:dyDescent="0.15">
      <c r="A961" s="74" t="s">
        <v>1264</v>
      </c>
      <c r="B961" s="74">
        <v>5997</v>
      </c>
    </row>
    <row r="962" spans="1:2" x14ac:dyDescent="0.15">
      <c r="A962" s="74" t="s">
        <v>1265</v>
      </c>
      <c r="B962" s="74">
        <v>6010</v>
      </c>
    </row>
    <row r="963" spans="1:2" x14ac:dyDescent="0.15">
      <c r="A963" s="74" t="s">
        <v>1266</v>
      </c>
      <c r="B963" s="74">
        <v>6012</v>
      </c>
    </row>
    <row r="964" spans="1:2" x14ac:dyDescent="0.15">
      <c r="A964" s="74" t="s">
        <v>1267</v>
      </c>
      <c r="B964" s="74">
        <v>6024</v>
      </c>
    </row>
    <row r="965" spans="1:2" x14ac:dyDescent="0.15">
      <c r="A965" s="74" t="s">
        <v>1268</v>
      </c>
      <c r="B965" s="74">
        <v>6025</v>
      </c>
    </row>
    <row r="966" spans="1:2" x14ac:dyDescent="0.15">
      <c r="A966" s="74" t="s">
        <v>1269</v>
      </c>
      <c r="B966" s="74">
        <v>6062</v>
      </c>
    </row>
    <row r="967" spans="1:2" x14ac:dyDescent="0.15">
      <c r="A967" s="74" t="s">
        <v>1270</v>
      </c>
      <c r="B967" s="74">
        <v>6076</v>
      </c>
    </row>
    <row r="968" spans="1:2" x14ac:dyDescent="0.15">
      <c r="A968" s="74" t="s">
        <v>1271</v>
      </c>
      <c r="B968" s="74">
        <v>6084</v>
      </c>
    </row>
    <row r="969" spans="1:2" x14ac:dyDescent="0.15">
      <c r="A969" s="74" t="s">
        <v>1272</v>
      </c>
      <c r="B969" s="74">
        <v>6094</v>
      </c>
    </row>
    <row r="970" spans="1:2" x14ac:dyDescent="0.15">
      <c r="A970" s="74" t="s">
        <v>1273</v>
      </c>
      <c r="B970" s="74">
        <v>6113</v>
      </c>
    </row>
    <row r="971" spans="1:2" x14ac:dyDescent="0.15">
      <c r="A971" s="74" t="s">
        <v>1274</v>
      </c>
      <c r="B971" s="74">
        <v>6121</v>
      </c>
    </row>
    <row r="972" spans="1:2" x14ac:dyDescent="0.15">
      <c r="A972" s="74" t="s">
        <v>1275</v>
      </c>
      <c r="B972" s="74">
        <v>6122</v>
      </c>
    </row>
    <row r="973" spans="1:2" x14ac:dyDescent="0.15">
      <c r="A973" s="74" t="s">
        <v>1276</v>
      </c>
      <c r="B973" s="74">
        <v>6129</v>
      </c>
    </row>
    <row r="974" spans="1:2" x14ac:dyDescent="0.15">
      <c r="A974" s="74" t="s">
        <v>1277</v>
      </c>
      <c r="B974" s="74">
        <v>6175</v>
      </c>
    </row>
    <row r="975" spans="1:2" x14ac:dyDescent="0.15">
      <c r="A975" s="74" t="s">
        <v>1278</v>
      </c>
      <c r="B975" s="74">
        <v>6198</v>
      </c>
    </row>
    <row r="976" spans="1:2" x14ac:dyDescent="0.15">
      <c r="A976" s="74" t="s">
        <v>1279</v>
      </c>
      <c r="B976" s="74">
        <v>6242</v>
      </c>
    </row>
    <row r="977" spans="1:2" x14ac:dyDescent="0.15">
      <c r="A977" s="74" t="s">
        <v>1280</v>
      </c>
      <c r="B977" s="74">
        <v>6265</v>
      </c>
    </row>
    <row r="978" spans="1:2" x14ac:dyDescent="0.15">
      <c r="A978" s="74" t="s">
        <v>1281</v>
      </c>
      <c r="B978" s="74">
        <v>6287</v>
      </c>
    </row>
    <row r="979" spans="1:2" x14ac:dyDescent="0.15">
      <c r="A979" s="74" t="s">
        <v>1282</v>
      </c>
      <c r="B979" s="74">
        <v>6313</v>
      </c>
    </row>
    <row r="980" spans="1:2" x14ac:dyDescent="0.15">
      <c r="A980" s="74" t="s">
        <v>1283</v>
      </c>
      <c r="B980" s="74">
        <v>6328</v>
      </c>
    </row>
    <row r="981" spans="1:2" x14ac:dyDescent="0.15">
      <c r="A981" s="74" t="s">
        <v>1284</v>
      </c>
      <c r="B981" s="74">
        <v>6333</v>
      </c>
    </row>
    <row r="982" spans="1:2" x14ac:dyDescent="0.15">
      <c r="A982" s="74" t="s">
        <v>1285</v>
      </c>
      <c r="B982" s="74">
        <v>6338</v>
      </c>
    </row>
    <row r="983" spans="1:2" x14ac:dyDescent="0.15">
      <c r="A983" s="74" t="s">
        <v>1286</v>
      </c>
      <c r="B983" s="74">
        <v>6342</v>
      </c>
    </row>
    <row r="984" spans="1:2" x14ac:dyDescent="0.15">
      <c r="A984" s="74" t="s">
        <v>1287</v>
      </c>
      <c r="B984" s="74">
        <v>6345</v>
      </c>
    </row>
    <row r="985" spans="1:2" x14ac:dyDescent="0.15">
      <c r="A985" s="74" t="s">
        <v>1288</v>
      </c>
      <c r="B985" s="74">
        <v>6351</v>
      </c>
    </row>
    <row r="986" spans="1:2" x14ac:dyDescent="0.15">
      <c r="A986" s="74" t="s">
        <v>1289</v>
      </c>
      <c r="B986" s="74">
        <v>6355</v>
      </c>
    </row>
    <row r="987" spans="1:2" x14ac:dyDescent="0.15">
      <c r="A987" s="74" t="s">
        <v>1290</v>
      </c>
      <c r="B987" s="74">
        <v>6357</v>
      </c>
    </row>
    <row r="988" spans="1:2" x14ac:dyDescent="0.15">
      <c r="A988" s="74" t="s">
        <v>1291</v>
      </c>
      <c r="B988" s="74">
        <v>6363</v>
      </c>
    </row>
    <row r="989" spans="1:2" x14ac:dyDescent="0.15">
      <c r="A989" s="74" t="s">
        <v>1292</v>
      </c>
      <c r="B989" s="74">
        <v>6373</v>
      </c>
    </row>
    <row r="990" spans="1:2" x14ac:dyDescent="0.15">
      <c r="A990" s="74" t="s">
        <v>1293</v>
      </c>
      <c r="B990" s="74">
        <v>6377</v>
      </c>
    </row>
    <row r="991" spans="1:2" x14ac:dyDescent="0.15">
      <c r="A991" s="74" t="s">
        <v>1294</v>
      </c>
      <c r="B991" s="74">
        <v>6382</v>
      </c>
    </row>
    <row r="992" spans="1:2" x14ac:dyDescent="0.15">
      <c r="A992" s="74" t="s">
        <v>1295</v>
      </c>
      <c r="B992" s="74">
        <v>6386</v>
      </c>
    </row>
    <row r="993" spans="1:2" x14ac:dyDescent="0.15">
      <c r="A993" s="74" t="s">
        <v>1296</v>
      </c>
      <c r="B993" s="74">
        <v>6387</v>
      </c>
    </row>
    <row r="994" spans="1:2" x14ac:dyDescent="0.15">
      <c r="A994" s="74" t="s">
        <v>1297</v>
      </c>
      <c r="B994" s="74">
        <v>6391</v>
      </c>
    </row>
    <row r="995" spans="1:2" x14ac:dyDescent="0.15">
      <c r="A995" s="74" t="s">
        <v>1298</v>
      </c>
      <c r="B995" s="74">
        <v>6403</v>
      </c>
    </row>
    <row r="996" spans="1:2" x14ac:dyDescent="0.15">
      <c r="A996" s="74" t="s">
        <v>1299</v>
      </c>
      <c r="B996" s="74">
        <v>6423</v>
      </c>
    </row>
    <row r="997" spans="1:2" x14ac:dyDescent="0.15">
      <c r="A997" s="74" t="s">
        <v>1300</v>
      </c>
      <c r="B997" s="74">
        <v>6430</v>
      </c>
    </row>
    <row r="998" spans="1:2" x14ac:dyDescent="0.15">
      <c r="A998" s="74" t="s">
        <v>1301</v>
      </c>
      <c r="B998" s="74">
        <v>6436</v>
      </c>
    </row>
    <row r="999" spans="1:2" x14ac:dyDescent="0.15">
      <c r="A999" s="74" t="s">
        <v>1302</v>
      </c>
      <c r="B999" s="74">
        <v>6443</v>
      </c>
    </row>
    <row r="1000" spans="1:2" x14ac:dyDescent="0.15">
      <c r="A1000" s="74" t="s">
        <v>1303</v>
      </c>
      <c r="B1000" s="74">
        <v>6451</v>
      </c>
    </row>
    <row r="1001" spans="1:2" x14ac:dyDescent="0.15">
      <c r="A1001" s="74" t="s">
        <v>1304</v>
      </c>
      <c r="B1001" s="74">
        <v>6456</v>
      </c>
    </row>
    <row r="1002" spans="1:2" x14ac:dyDescent="0.15">
      <c r="A1002" s="74" t="s">
        <v>1305</v>
      </c>
      <c r="B1002" s="74">
        <v>6466</v>
      </c>
    </row>
    <row r="1003" spans="1:2" x14ac:dyDescent="0.15">
      <c r="A1003" s="74" t="s">
        <v>1306</v>
      </c>
      <c r="B1003" s="74">
        <v>6470</v>
      </c>
    </row>
    <row r="1004" spans="1:2" x14ac:dyDescent="0.15">
      <c r="A1004" s="74" t="s">
        <v>1307</v>
      </c>
      <c r="B1004" s="74">
        <v>6483</v>
      </c>
    </row>
    <row r="1005" spans="1:2" x14ac:dyDescent="0.15">
      <c r="A1005" s="74" t="s">
        <v>1308</v>
      </c>
      <c r="B1005" s="74">
        <v>6503</v>
      </c>
    </row>
    <row r="1006" spans="1:2" x14ac:dyDescent="0.15">
      <c r="A1006" s="74" t="s">
        <v>1309</v>
      </c>
      <c r="B1006" s="74">
        <v>6514</v>
      </c>
    </row>
    <row r="1007" spans="1:2" x14ac:dyDescent="0.15">
      <c r="A1007" s="74" t="s">
        <v>1310</v>
      </c>
      <c r="B1007" s="74">
        <v>6531</v>
      </c>
    </row>
    <row r="1008" spans="1:2" x14ac:dyDescent="0.15">
      <c r="A1008" s="74" t="s">
        <v>1311</v>
      </c>
      <c r="B1008" s="74">
        <v>6552</v>
      </c>
    </row>
    <row r="1009" spans="1:2" x14ac:dyDescent="0.15">
      <c r="A1009" s="74" t="s">
        <v>1312</v>
      </c>
      <c r="B1009" s="74">
        <v>6560</v>
      </c>
    </row>
    <row r="1010" spans="1:2" x14ac:dyDescent="0.15">
      <c r="A1010" s="74" t="s">
        <v>1313</v>
      </c>
      <c r="B1010" s="74">
        <v>6572</v>
      </c>
    </row>
    <row r="1011" spans="1:2" x14ac:dyDescent="0.15">
      <c r="A1011" s="74" t="s">
        <v>1314</v>
      </c>
      <c r="B1011" s="74">
        <v>6582</v>
      </c>
    </row>
    <row r="1012" spans="1:2" x14ac:dyDescent="0.15">
      <c r="A1012" s="74" t="s">
        <v>1315</v>
      </c>
      <c r="B1012" s="74">
        <v>6591</v>
      </c>
    </row>
    <row r="1013" spans="1:2" x14ac:dyDescent="0.15">
      <c r="A1013" s="74" t="s">
        <v>1316</v>
      </c>
      <c r="B1013" s="74">
        <v>6606</v>
      </c>
    </row>
    <row r="1014" spans="1:2" x14ac:dyDescent="0.15">
      <c r="A1014" s="74" t="s">
        <v>1317</v>
      </c>
      <c r="B1014" s="74">
        <v>6612</v>
      </c>
    </row>
    <row r="1015" spans="1:2" x14ac:dyDescent="0.15">
      <c r="A1015" s="74" t="s">
        <v>1318</v>
      </c>
      <c r="B1015" s="74">
        <v>6615</v>
      </c>
    </row>
    <row r="1016" spans="1:2" x14ac:dyDescent="0.15">
      <c r="A1016" s="74" t="s">
        <v>1319</v>
      </c>
      <c r="B1016" s="74">
        <v>6618</v>
      </c>
    </row>
    <row r="1017" spans="1:2" x14ac:dyDescent="0.15">
      <c r="A1017" s="74" t="s">
        <v>1320</v>
      </c>
      <c r="B1017" s="74">
        <v>6649</v>
      </c>
    </row>
    <row r="1018" spans="1:2" x14ac:dyDescent="0.15">
      <c r="A1018" s="74" t="s">
        <v>1321</v>
      </c>
      <c r="B1018" s="74">
        <v>6665</v>
      </c>
    </row>
    <row r="1019" spans="1:2" x14ac:dyDescent="0.15">
      <c r="A1019" s="74" t="s">
        <v>1322</v>
      </c>
      <c r="B1019" s="74">
        <v>6673</v>
      </c>
    </row>
    <row r="1020" spans="1:2" x14ac:dyDescent="0.15">
      <c r="A1020" s="74" t="s">
        <v>1323</v>
      </c>
      <c r="B1020" s="74">
        <v>6677</v>
      </c>
    </row>
    <row r="1021" spans="1:2" x14ac:dyDescent="0.15">
      <c r="A1021" s="74" t="s">
        <v>1324</v>
      </c>
      <c r="B1021" s="74">
        <v>6697</v>
      </c>
    </row>
    <row r="1022" spans="1:2" x14ac:dyDescent="0.15">
      <c r="A1022" s="74" t="s">
        <v>1325</v>
      </c>
      <c r="B1022" s="74">
        <v>6731</v>
      </c>
    </row>
    <row r="1023" spans="1:2" x14ac:dyDescent="0.15">
      <c r="A1023" s="74" t="s">
        <v>1326</v>
      </c>
      <c r="B1023" s="74">
        <v>6758</v>
      </c>
    </row>
    <row r="1024" spans="1:2" x14ac:dyDescent="0.15">
      <c r="A1024" s="74" t="s">
        <v>1327</v>
      </c>
      <c r="B1024" s="74">
        <v>6785</v>
      </c>
    </row>
    <row r="1025" spans="1:2" x14ac:dyDescent="0.15">
      <c r="A1025" s="74" t="s">
        <v>1328</v>
      </c>
      <c r="B1025" s="74">
        <v>6853</v>
      </c>
    </row>
    <row r="1026" spans="1:2" x14ac:dyDescent="0.15">
      <c r="A1026" s="74" t="s">
        <v>1329</v>
      </c>
      <c r="B1026" s="74">
        <v>6874</v>
      </c>
    </row>
    <row r="1027" spans="1:2" x14ac:dyDescent="0.15">
      <c r="A1027" s="74" t="s">
        <v>1330</v>
      </c>
      <c r="B1027" s="74">
        <v>6889</v>
      </c>
    </row>
    <row r="1028" spans="1:2" x14ac:dyDescent="0.15">
      <c r="A1028" s="74" t="s">
        <v>1331</v>
      </c>
      <c r="B1028" s="74">
        <v>6897</v>
      </c>
    </row>
    <row r="1029" spans="1:2" x14ac:dyDescent="0.15">
      <c r="A1029" s="74" t="s">
        <v>1332</v>
      </c>
      <c r="B1029" s="74">
        <v>6900</v>
      </c>
    </row>
    <row r="1030" spans="1:2" x14ac:dyDescent="0.15">
      <c r="A1030" s="74" t="s">
        <v>1333</v>
      </c>
      <c r="B1030" s="74">
        <v>6909</v>
      </c>
    </row>
    <row r="1031" spans="1:2" x14ac:dyDescent="0.15">
      <c r="A1031" s="74" t="s">
        <v>1334</v>
      </c>
      <c r="B1031" s="74">
        <v>6911</v>
      </c>
    </row>
    <row r="1032" spans="1:2" x14ac:dyDescent="0.15">
      <c r="A1032" s="74" t="s">
        <v>1335</v>
      </c>
      <c r="B1032" s="74">
        <v>6912</v>
      </c>
    </row>
    <row r="1033" spans="1:2" x14ac:dyDescent="0.15">
      <c r="A1033" s="74" t="s">
        <v>1336</v>
      </c>
      <c r="B1033" s="74">
        <v>6919</v>
      </c>
    </row>
    <row r="1034" spans="1:2" x14ac:dyDescent="0.15">
      <c r="A1034" s="74" t="s">
        <v>1337</v>
      </c>
      <c r="B1034" s="74">
        <v>6924</v>
      </c>
    </row>
    <row r="1035" spans="1:2" x14ac:dyDescent="0.15">
      <c r="A1035" s="74" t="s">
        <v>1338</v>
      </c>
      <c r="B1035" s="74">
        <v>6941</v>
      </c>
    </row>
    <row r="1036" spans="1:2" x14ac:dyDescent="0.15">
      <c r="A1036" s="74" t="s">
        <v>1339</v>
      </c>
      <c r="B1036" s="74">
        <v>6956</v>
      </c>
    </row>
    <row r="1037" spans="1:2" x14ac:dyDescent="0.15">
      <c r="A1037" s="74" t="s">
        <v>1340</v>
      </c>
      <c r="B1037" s="74">
        <v>6961</v>
      </c>
    </row>
    <row r="1038" spans="1:2" x14ac:dyDescent="0.15">
      <c r="A1038" s="74" t="s">
        <v>1341</v>
      </c>
      <c r="B1038" s="74">
        <v>6990</v>
      </c>
    </row>
    <row r="1039" spans="1:2" x14ac:dyDescent="0.15">
      <c r="A1039" s="74" t="s">
        <v>1342</v>
      </c>
      <c r="B1039" s="74">
        <v>6996</v>
      </c>
    </row>
    <row r="1040" spans="1:2" x14ac:dyDescent="0.15">
      <c r="A1040" s="74" t="s">
        <v>1343</v>
      </c>
      <c r="B1040" s="74">
        <v>7025</v>
      </c>
    </row>
    <row r="1041" spans="1:2" x14ac:dyDescent="0.15">
      <c r="A1041" s="74" t="s">
        <v>1344</v>
      </c>
      <c r="B1041" s="74">
        <v>7029</v>
      </c>
    </row>
    <row r="1042" spans="1:2" x14ac:dyDescent="0.15">
      <c r="A1042" s="74" t="s">
        <v>1345</v>
      </c>
      <c r="B1042" s="74">
        <v>7032</v>
      </c>
    </row>
    <row r="1043" spans="1:2" x14ac:dyDescent="0.15">
      <c r="A1043" s="74" t="s">
        <v>1346</v>
      </c>
      <c r="B1043" s="74">
        <v>7041</v>
      </c>
    </row>
    <row r="1044" spans="1:2" x14ac:dyDescent="0.15">
      <c r="A1044" s="74" t="s">
        <v>1347</v>
      </c>
      <c r="B1044" s="74">
        <v>7087</v>
      </c>
    </row>
    <row r="1045" spans="1:2" x14ac:dyDescent="0.15">
      <c r="A1045" s="74" t="s">
        <v>1348</v>
      </c>
      <c r="B1045" s="74">
        <v>7092</v>
      </c>
    </row>
    <row r="1046" spans="1:2" x14ac:dyDescent="0.15">
      <c r="A1046" s="74" t="s">
        <v>1349</v>
      </c>
      <c r="B1046" s="74">
        <v>7111</v>
      </c>
    </row>
    <row r="1047" spans="1:2" x14ac:dyDescent="0.15">
      <c r="A1047" s="74" t="s">
        <v>1350</v>
      </c>
      <c r="B1047" s="74">
        <v>7139</v>
      </c>
    </row>
    <row r="1048" spans="1:2" x14ac:dyDescent="0.15">
      <c r="A1048" s="74" t="s">
        <v>1351</v>
      </c>
      <c r="B1048" s="74">
        <v>7156</v>
      </c>
    </row>
    <row r="1049" spans="1:2" x14ac:dyDescent="0.15">
      <c r="A1049" s="74" t="s">
        <v>1352</v>
      </c>
      <c r="B1049" s="74">
        <v>7164</v>
      </c>
    </row>
    <row r="1050" spans="1:2" x14ac:dyDescent="0.15">
      <c r="A1050" s="74" t="s">
        <v>1353</v>
      </c>
      <c r="B1050" s="74">
        <v>7184</v>
      </c>
    </row>
    <row r="1051" spans="1:2" x14ac:dyDescent="0.15">
      <c r="A1051" s="74" t="s">
        <v>1354</v>
      </c>
      <c r="B1051" s="74">
        <v>7191</v>
      </c>
    </row>
    <row r="1052" spans="1:2" x14ac:dyDescent="0.15">
      <c r="A1052" s="74" t="s">
        <v>1355</v>
      </c>
      <c r="B1052" s="74">
        <v>7193</v>
      </c>
    </row>
    <row r="1053" spans="1:2" x14ac:dyDescent="0.15">
      <c r="A1053" s="74" t="s">
        <v>1356</v>
      </c>
      <c r="B1053" s="74">
        <v>7200</v>
      </c>
    </row>
    <row r="1054" spans="1:2" x14ac:dyDescent="0.15">
      <c r="A1054" s="74" t="s">
        <v>1357</v>
      </c>
      <c r="B1054" s="74">
        <v>7213</v>
      </c>
    </row>
    <row r="1055" spans="1:2" x14ac:dyDescent="0.15">
      <c r="A1055" s="74" t="s">
        <v>1358</v>
      </c>
      <c r="B1055" s="74">
        <v>7239</v>
      </c>
    </row>
    <row r="1056" spans="1:2" x14ac:dyDescent="0.15">
      <c r="A1056" s="74" t="s">
        <v>1359</v>
      </c>
      <c r="B1056" s="74">
        <v>7240</v>
      </c>
    </row>
    <row r="1057" spans="1:2" x14ac:dyDescent="0.15">
      <c r="A1057" s="74" t="s">
        <v>1360</v>
      </c>
      <c r="B1057" s="74">
        <v>7249</v>
      </c>
    </row>
    <row r="1058" spans="1:2" x14ac:dyDescent="0.15">
      <c r="A1058" s="74" t="s">
        <v>1361</v>
      </c>
      <c r="B1058" s="74">
        <v>7264</v>
      </c>
    </row>
    <row r="1059" spans="1:2" x14ac:dyDescent="0.15">
      <c r="A1059" s="74" t="s">
        <v>1362</v>
      </c>
      <c r="B1059" s="74">
        <v>7274</v>
      </c>
    </row>
    <row r="1060" spans="1:2" x14ac:dyDescent="0.15">
      <c r="A1060" s="74" t="s">
        <v>1363</v>
      </c>
      <c r="B1060" s="74">
        <v>7288</v>
      </c>
    </row>
    <row r="1061" spans="1:2" x14ac:dyDescent="0.15">
      <c r="A1061" s="74" t="s">
        <v>1364</v>
      </c>
      <c r="B1061" s="74">
        <v>7316</v>
      </c>
    </row>
    <row r="1062" spans="1:2" x14ac:dyDescent="0.15">
      <c r="A1062" s="74" t="s">
        <v>1365</v>
      </c>
      <c r="B1062" s="74">
        <v>7326</v>
      </c>
    </row>
    <row r="1063" spans="1:2" x14ac:dyDescent="0.15">
      <c r="A1063" s="74" t="s">
        <v>1366</v>
      </c>
      <c r="B1063" s="74">
        <v>7338</v>
      </c>
    </row>
    <row r="1064" spans="1:2" x14ac:dyDescent="0.15">
      <c r="A1064" s="74" t="s">
        <v>1367</v>
      </c>
      <c r="B1064" s="74">
        <v>7353</v>
      </c>
    </row>
    <row r="1065" spans="1:2" x14ac:dyDescent="0.15">
      <c r="A1065" s="74" t="s">
        <v>1368</v>
      </c>
      <c r="B1065" s="74">
        <v>7362</v>
      </c>
    </row>
    <row r="1066" spans="1:2" x14ac:dyDescent="0.15">
      <c r="A1066" s="74" t="s">
        <v>1369</v>
      </c>
      <c r="B1066" s="74">
        <v>7363</v>
      </c>
    </row>
    <row r="1067" spans="1:2" x14ac:dyDescent="0.15">
      <c r="A1067" s="74" t="s">
        <v>1370</v>
      </c>
      <c r="B1067" s="74">
        <v>7373</v>
      </c>
    </row>
    <row r="1068" spans="1:2" x14ac:dyDescent="0.15">
      <c r="A1068" s="74" t="s">
        <v>1371</v>
      </c>
      <c r="B1068" s="74">
        <v>7387</v>
      </c>
    </row>
    <row r="1069" spans="1:2" x14ac:dyDescent="0.15">
      <c r="A1069" s="74" t="s">
        <v>1372</v>
      </c>
      <c r="B1069" s="74">
        <v>7532</v>
      </c>
    </row>
    <row r="1070" spans="1:2" x14ac:dyDescent="0.15">
      <c r="A1070" s="74" t="s">
        <v>1373</v>
      </c>
      <c r="B1070" s="74">
        <v>7541</v>
      </c>
    </row>
    <row r="1071" spans="1:2" x14ac:dyDescent="0.15">
      <c r="A1071" s="74" t="s">
        <v>1374</v>
      </c>
      <c r="B1071" s="74">
        <v>7543</v>
      </c>
    </row>
    <row r="1072" spans="1:2" x14ac:dyDescent="0.15">
      <c r="A1072" s="74" t="s">
        <v>1375</v>
      </c>
      <c r="B1072" s="74">
        <v>7550</v>
      </c>
    </row>
    <row r="1073" spans="1:2" x14ac:dyDescent="0.15">
      <c r="A1073" s="74" t="s">
        <v>1376</v>
      </c>
      <c r="B1073" s="74">
        <v>7559</v>
      </c>
    </row>
    <row r="1074" spans="1:2" x14ac:dyDescent="0.15">
      <c r="A1074" s="74" t="s">
        <v>1377</v>
      </c>
      <c r="B1074" s="74">
        <v>7565</v>
      </c>
    </row>
    <row r="1075" spans="1:2" x14ac:dyDescent="0.15">
      <c r="A1075" s="74" t="s">
        <v>1378</v>
      </c>
      <c r="B1075" s="74">
        <v>7576</v>
      </c>
    </row>
    <row r="1076" spans="1:2" x14ac:dyDescent="0.15">
      <c r="A1076" s="74" t="s">
        <v>1379</v>
      </c>
      <c r="B1076" s="74">
        <v>7591</v>
      </c>
    </row>
    <row r="1077" spans="1:2" x14ac:dyDescent="0.15">
      <c r="A1077" s="74" t="s">
        <v>1380</v>
      </c>
      <c r="B1077" s="74">
        <v>7601</v>
      </c>
    </row>
    <row r="1078" spans="1:2" x14ac:dyDescent="0.15">
      <c r="A1078" s="74" t="s">
        <v>1381</v>
      </c>
      <c r="B1078" s="74">
        <v>7625</v>
      </c>
    </row>
    <row r="1079" spans="1:2" x14ac:dyDescent="0.15">
      <c r="A1079" s="74" t="s">
        <v>1382</v>
      </c>
      <c r="B1079" s="74">
        <v>7641</v>
      </c>
    </row>
    <row r="1080" spans="1:2" x14ac:dyDescent="0.15">
      <c r="A1080" s="74" t="s">
        <v>1383</v>
      </c>
      <c r="B1080" s="74">
        <v>7708</v>
      </c>
    </row>
    <row r="1081" spans="1:2" x14ac:dyDescent="0.15">
      <c r="A1081" s="74" t="s">
        <v>1384</v>
      </c>
      <c r="B1081" s="74">
        <v>7755</v>
      </c>
    </row>
    <row r="1082" spans="1:2" x14ac:dyDescent="0.15">
      <c r="A1082" s="74" t="s">
        <v>1385</v>
      </c>
      <c r="B1082" s="74">
        <v>7837</v>
      </c>
    </row>
    <row r="1083" spans="1:2" x14ac:dyDescent="0.15">
      <c r="A1083" s="74" t="s">
        <v>1386</v>
      </c>
      <c r="B1083" s="74">
        <v>7909</v>
      </c>
    </row>
    <row r="1084" spans="1:2" x14ac:dyDescent="0.15">
      <c r="A1084" s="74" t="s">
        <v>1387</v>
      </c>
      <c r="B1084" s="74">
        <v>7913</v>
      </c>
    </row>
    <row r="1085" spans="1:2" x14ac:dyDescent="0.15">
      <c r="A1085" s="74" t="s">
        <v>1388</v>
      </c>
      <c r="B1085" s="74">
        <v>7916</v>
      </c>
    </row>
    <row r="1086" spans="1:2" x14ac:dyDescent="0.15">
      <c r="A1086" s="74" t="s">
        <v>1389</v>
      </c>
      <c r="B1086" s="74">
        <v>7938</v>
      </c>
    </row>
    <row r="1087" spans="1:2" x14ac:dyDescent="0.15">
      <c r="A1087" s="74" t="s">
        <v>1390</v>
      </c>
      <c r="B1087" s="74">
        <v>7981</v>
      </c>
    </row>
    <row r="1088" spans="1:2" x14ac:dyDescent="0.15">
      <c r="A1088" s="74" t="s">
        <v>1391</v>
      </c>
      <c r="B1088" s="74">
        <v>7994</v>
      </c>
    </row>
    <row r="1089" spans="1:2" x14ac:dyDescent="0.15">
      <c r="A1089" s="74" t="s">
        <v>1392</v>
      </c>
      <c r="B1089" s="74">
        <v>8011</v>
      </c>
    </row>
    <row r="1090" spans="1:2" x14ac:dyDescent="0.15">
      <c r="A1090" s="74" t="s">
        <v>1393</v>
      </c>
      <c r="B1090" s="74">
        <v>8019</v>
      </c>
    </row>
    <row r="1091" spans="1:2" x14ac:dyDescent="0.15">
      <c r="A1091" s="74" t="s">
        <v>1394</v>
      </c>
      <c r="B1091" s="74">
        <v>8027</v>
      </c>
    </row>
    <row r="1092" spans="1:2" x14ac:dyDescent="0.15">
      <c r="A1092" s="74" t="s">
        <v>1395</v>
      </c>
      <c r="B1092" s="74">
        <v>8029</v>
      </c>
    </row>
    <row r="1093" spans="1:2" x14ac:dyDescent="0.15">
      <c r="A1093" s="74" t="s">
        <v>1396</v>
      </c>
      <c r="B1093" s="74">
        <v>8047</v>
      </c>
    </row>
    <row r="1094" spans="1:2" x14ac:dyDescent="0.15">
      <c r="A1094" s="74" t="s">
        <v>1397</v>
      </c>
      <c r="B1094" s="74">
        <v>8069</v>
      </c>
    </row>
    <row r="1095" spans="1:2" x14ac:dyDescent="0.15">
      <c r="A1095" s="74" t="s">
        <v>1398</v>
      </c>
      <c r="B1095" s="74">
        <v>8076</v>
      </c>
    </row>
    <row r="1096" spans="1:2" x14ac:dyDescent="0.15">
      <c r="A1096" s="74" t="s">
        <v>1399</v>
      </c>
      <c r="B1096" s="74">
        <v>8134</v>
      </c>
    </row>
    <row r="1097" spans="1:2" x14ac:dyDescent="0.15">
      <c r="A1097" s="74" t="s">
        <v>1400</v>
      </c>
      <c r="B1097" s="74">
        <v>8231</v>
      </c>
    </row>
    <row r="1098" spans="1:2" x14ac:dyDescent="0.15">
      <c r="A1098" s="74" t="s">
        <v>1401</v>
      </c>
      <c r="B1098" s="74">
        <v>8234</v>
      </c>
    </row>
    <row r="1099" spans="1:2" x14ac:dyDescent="0.15">
      <c r="A1099" s="74" t="s">
        <v>1402</v>
      </c>
      <c r="B1099" s="74">
        <v>8242</v>
      </c>
    </row>
    <row r="1100" spans="1:2" x14ac:dyDescent="0.15">
      <c r="A1100" s="74" t="s">
        <v>1403</v>
      </c>
      <c r="B1100" s="74">
        <v>8252</v>
      </c>
    </row>
    <row r="1101" spans="1:2" x14ac:dyDescent="0.15">
      <c r="A1101" s="74" t="s">
        <v>1404</v>
      </c>
      <c r="B1101" s="74">
        <v>8257</v>
      </c>
    </row>
    <row r="1102" spans="1:2" x14ac:dyDescent="0.15">
      <c r="A1102" s="74" t="s">
        <v>1405</v>
      </c>
      <c r="B1102" s="74">
        <v>8261</v>
      </c>
    </row>
    <row r="1103" spans="1:2" x14ac:dyDescent="0.15">
      <c r="A1103" s="74" t="s">
        <v>1406</v>
      </c>
      <c r="B1103" s="74">
        <v>8263</v>
      </c>
    </row>
    <row r="1104" spans="1:2" x14ac:dyDescent="0.15">
      <c r="A1104" s="74" t="s">
        <v>1407</v>
      </c>
      <c r="B1104" s="74">
        <v>8268</v>
      </c>
    </row>
    <row r="1105" spans="1:2" x14ac:dyDescent="0.15">
      <c r="A1105" s="74" t="s">
        <v>1408</v>
      </c>
      <c r="B1105" s="74">
        <v>8288</v>
      </c>
    </row>
    <row r="1106" spans="1:2" x14ac:dyDescent="0.15">
      <c r="A1106" s="74" t="s">
        <v>1409</v>
      </c>
      <c r="B1106" s="74">
        <v>8296</v>
      </c>
    </row>
    <row r="1107" spans="1:2" x14ac:dyDescent="0.15">
      <c r="A1107" s="74" t="s">
        <v>1410</v>
      </c>
      <c r="B1107" s="74">
        <v>8305</v>
      </c>
    </row>
    <row r="1108" spans="1:2" x14ac:dyDescent="0.15">
      <c r="A1108" s="74" t="s">
        <v>1411</v>
      </c>
      <c r="B1108" s="74">
        <v>8312</v>
      </c>
    </row>
    <row r="1109" spans="1:2" x14ac:dyDescent="0.15">
      <c r="A1109" s="74" t="s">
        <v>1412</v>
      </c>
      <c r="B1109" s="74">
        <v>8323</v>
      </c>
    </row>
    <row r="1110" spans="1:2" x14ac:dyDescent="0.15">
      <c r="A1110" s="74" t="s">
        <v>1413</v>
      </c>
      <c r="B1110" s="74">
        <v>8332</v>
      </c>
    </row>
    <row r="1111" spans="1:2" x14ac:dyDescent="0.15">
      <c r="A1111" s="74" t="s">
        <v>1414</v>
      </c>
      <c r="B1111" s="74">
        <v>8389</v>
      </c>
    </row>
    <row r="1112" spans="1:2" x14ac:dyDescent="0.15">
      <c r="A1112" s="74" t="s">
        <v>1415</v>
      </c>
      <c r="B1112" s="74">
        <v>8397</v>
      </c>
    </row>
    <row r="1113" spans="1:2" x14ac:dyDescent="0.15">
      <c r="A1113" s="74" t="s">
        <v>1416</v>
      </c>
      <c r="B1113" s="74">
        <v>8398</v>
      </c>
    </row>
    <row r="1114" spans="1:2" x14ac:dyDescent="0.15">
      <c r="A1114" s="74" t="s">
        <v>1417</v>
      </c>
      <c r="B1114" s="74">
        <v>8400</v>
      </c>
    </row>
    <row r="1115" spans="1:2" x14ac:dyDescent="0.15">
      <c r="A1115" s="74" t="s">
        <v>1418</v>
      </c>
      <c r="B1115" s="74">
        <v>8401</v>
      </c>
    </row>
    <row r="1116" spans="1:2" x14ac:dyDescent="0.15">
      <c r="A1116" s="74" t="s">
        <v>1419</v>
      </c>
      <c r="B1116" s="74">
        <v>8425</v>
      </c>
    </row>
    <row r="1117" spans="1:2" x14ac:dyDescent="0.15">
      <c r="A1117" s="74" t="s">
        <v>1420</v>
      </c>
      <c r="B1117" s="74">
        <v>8457</v>
      </c>
    </row>
    <row r="1118" spans="1:2" x14ac:dyDescent="0.15">
      <c r="A1118" s="74" t="s">
        <v>1421</v>
      </c>
      <c r="B1118" s="74">
        <v>8463</v>
      </c>
    </row>
    <row r="1119" spans="1:2" x14ac:dyDescent="0.15">
      <c r="A1119" s="74" t="s">
        <v>1422</v>
      </c>
      <c r="B1119" s="74">
        <v>8477</v>
      </c>
    </row>
    <row r="1120" spans="1:2" x14ac:dyDescent="0.15">
      <c r="A1120" s="74" t="s">
        <v>1423</v>
      </c>
      <c r="B1120" s="74">
        <v>8482</v>
      </c>
    </row>
    <row r="1121" spans="1:2" x14ac:dyDescent="0.15">
      <c r="A1121" s="74" t="s">
        <v>1424</v>
      </c>
      <c r="B1121" s="74">
        <v>8500</v>
      </c>
    </row>
    <row r="1122" spans="1:2" x14ac:dyDescent="0.15">
      <c r="A1122" s="74" t="s">
        <v>1425</v>
      </c>
      <c r="B1122" s="74">
        <v>8551</v>
      </c>
    </row>
    <row r="1123" spans="1:2" x14ac:dyDescent="0.15">
      <c r="A1123" s="74" t="s">
        <v>1426</v>
      </c>
      <c r="B1123" s="74">
        <v>8582</v>
      </c>
    </row>
    <row r="1124" spans="1:2" x14ac:dyDescent="0.15">
      <c r="A1124" s="74" t="s">
        <v>1427</v>
      </c>
      <c r="B1124" s="74">
        <v>8589</v>
      </c>
    </row>
    <row r="1125" spans="1:2" x14ac:dyDescent="0.15">
      <c r="A1125" s="74" t="s">
        <v>1428</v>
      </c>
      <c r="B1125" s="74">
        <v>8621</v>
      </c>
    </row>
    <row r="1126" spans="1:2" x14ac:dyDescent="0.15">
      <c r="A1126" s="74" t="s">
        <v>1429</v>
      </c>
      <c r="B1126" s="74">
        <v>8626</v>
      </c>
    </row>
    <row r="1127" spans="1:2" x14ac:dyDescent="0.15">
      <c r="A1127" s="74" t="s">
        <v>1430</v>
      </c>
      <c r="B1127" s="74">
        <v>8632</v>
      </c>
    </row>
    <row r="1128" spans="1:2" x14ac:dyDescent="0.15">
      <c r="A1128" s="74" t="s">
        <v>1431</v>
      </c>
      <c r="B1128" s="74">
        <v>8633</v>
      </c>
    </row>
    <row r="1129" spans="1:2" x14ac:dyDescent="0.15">
      <c r="A1129" s="74" t="s">
        <v>1432</v>
      </c>
      <c r="B1129" s="74">
        <v>8635</v>
      </c>
    </row>
    <row r="1130" spans="1:2" x14ac:dyDescent="0.15">
      <c r="A1130" s="74" t="s">
        <v>1433</v>
      </c>
      <c r="B1130" s="74">
        <v>8636</v>
      </c>
    </row>
    <row r="1131" spans="1:2" x14ac:dyDescent="0.15">
      <c r="A1131" s="74" t="s">
        <v>1434</v>
      </c>
      <c r="B1131" s="74">
        <v>8645</v>
      </c>
    </row>
    <row r="1132" spans="1:2" x14ac:dyDescent="0.15">
      <c r="A1132" s="74" t="s">
        <v>1435</v>
      </c>
      <c r="B1132" s="74">
        <v>8653</v>
      </c>
    </row>
    <row r="1133" spans="1:2" x14ac:dyDescent="0.15">
      <c r="A1133" s="74" t="s">
        <v>1436</v>
      </c>
      <c r="B1133" s="74">
        <v>8656</v>
      </c>
    </row>
    <row r="1134" spans="1:2" x14ac:dyDescent="0.15">
      <c r="A1134" s="74" t="s">
        <v>1437</v>
      </c>
      <c r="B1134" s="74">
        <v>8660</v>
      </c>
    </row>
    <row r="1135" spans="1:2" x14ac:dyDescent="0.15">
      <c r="A1135" s="74" t="s">
        <v>1438</v>
      </c>
      <c r="B1135" s="74">
        <v>8664</v>
      </c>
    </row>
    <row r="1136" spans="1:2" x14ac:dyDescent="0.15">
      <c r="A1136" s="74" t="s">
        <v>1439</v>
      </c>
      <c r="B1136" s="74">
        <v>8667</v>
      </c>
    </row>
    <row r="1137" spans="1:2" x14ac:dyDescent="0.15">
      <c r="A1137" s="74" t="s">
        <v>1440</v>
      </c>
      <c r="B1137" s="74">
        <v>8668</v>
      </c>
    </row>
    <row r="1138" spans="1:2" x14ac:dyDescent="0.15">
      <c r="A1138" s="74" t="s">
        <v>1441</v>
      </c>
      <c r="B1138" s="74">
        <v>8680</v>
      </c>
    </row>
    <row r="1139" spans="1:2" x14ac:dyDescent="0.15">
      <c r="A1139" s="74" t="s">
        <v>1442</v>
      </c>
      <c r="B1139" s="74">
        <v>8689</v>
      </c>
    </row>
    <row r="1140" spans="1:2" x14ac:dyDescent="0.15">
      <c r="A1140" s="74" t="s">
        <v>1443</v>
      </c>
      <c r="B1140" s="74">
        <v>8692</v>
      </c>
    </row>
    <row r="1141" spans="1:2" x14ac:dyDescent="0.15">
      <c r="A1141" s="74" t="s">
        <v>1444</v>
      </c>
      <c r="B1141" s="74">
        <v>8694</v>
      </c>
    </row>
    <row r="1142" spans="1:2" x14ac:dyDescent="0.15">
      <c r="A1142" s="74" t="s">
        <v>1445</v>
      </c>
      <c r="B1142" s="74">
        <v>8701</v>
      </c>
    </row>
    <row r="1143" spans="1:2" x14ac:dyDescent="0.15">
      <c r="A1143" s="74" t="s">
        <v>1446</v>
      </c>
      <c r="B1143" s="74">
        <v>8715</v>
      </c>
    </row>
    <row r="1144" spans="1:2" x14ac:dyDescent="0.15">
      <c r="A1144" s="74" t="s">
        <v>1447</v>
      </c>
      <c r="B1144" s="74">
        <v>8730</v>
      </c>
    </row>
    <row r="1145" spans="1:2" x14ac:dyDescent="0.15">
      <c r="A1145" s="74" t="s">
        <v>1448</v>
      </c>
      <c r="B1145" s="74">
        <v>8740</v>
      </c>
    </row>
    <row r="1146" spans="1:2" x14ac:dyDescent="0.15">
      <c r="A1146" s="74" t="s">
        <v>1449</v>
      </c>
      <c r="B1146" s="74">
        <v>8762</v>
      </c>
    </row>
    <row r="1147" spans="1:2" x14ac:dyDescent="0.15">
      <c r="A1147" s="74" t="s">
        <v>1450</v>
      </c>
      <c r="B1147" s="74">
        <v>8766</v>
      </c>
    </row>
    <row r="1148" spans="1:2" x14ac:dyDescent="0.15">
      <c r="A1148" s="74" t="s">
        <v>1451</v>
      </c>
      <c r="B1148" s="74">
        <v>8771</v>
      </c>
    </row>
    <row r="1149" spans="1:2" x14ac:dyDescent="0.15">
      <c r="A1149" s="74" t="s">
        <v>1452</v>
      </c>
      <c r="B1149" s="74">
        <v>8794</v>
      </c>
    </row>
    <row r="1150" spans="1:2" x14ac:dyDescent="0.15">
      <c r="A1150" s="74" t="s">
        <v>1453</v>
      </c>
      <c r="B1150" s="74">
        <v>8813</v>
      </c>
    </row>
    <row r="1151" spans="1:2" x14ac:dyDescent="0.15">
      <c r="A1151" s="74" t="s">
        <v>1454</v>
      </c>
      <c r="B1151" s="74">
        <v>8829</v>
      </c>
    </row>
    <row r="1152" spans="1:2" x14ac:dyDescent="0.15">
      <c r="A1152" s="74" t="s">
        <v>1455</v>
      </c>
      <c r="B1152" s="74">
        <v>8857</v>
      </c>
    </row>
    <row r="1153" spans="1:2" x14ac:dyDescent="0.15">
      <c r="A1153" s="74" t="s">
        <v>1456</v>
      </c>
      <c r="B1153" s="74">
        <v>8893</v>
      </c>
    </row>
    <row r="1154" spans="1:2" x14ac:dyDescent="0.15">
      <c r="A1154" s="74" t="s">
        <v>1457</v>
      </c>
      <c r="B1154" s="74">
        <v>8905</v>
      </c>
    </row>
    <row r="1155" spans="1:2" x14ac:dyDescent="0.15">
      <c r="A1155" s="74" t="s">
        <v>1458</v>
      </c>
      <c r="B1155" s="74">
        <v>8906</v>
      </c>
    </row>
    <row r="1156" spans="1:2" x14ac:dyDescent="0.15">
      <c r="A1156" s="74" t="s">
        <v>1459</v>
      </c>
      <c r="B1156" s="74">
        <v>8916</v>
      </c>
    </row>
    <row r="1157" spans="1:2" x14ac:dyDescent="0.15">
      <c r="A1157" s="74" t="s">
        <v>1460</v>
      </c>
      <c r="B1157" s="74">
        <v>8926</v>
      </c>
    </row>
    <row r="1158" spans="1:2" x14ac:dyDescent="0.15">
      <c r="A1158" s="74" t="s">
        <v>1461</v>
      </c>
      <c r="B1158" s="74">
        <v>8941</v>
      </c>
    </row>
    <row r="1159" spans="1:2" x14ac:dyDescent="0.15">
      <c r="A1159" s="74" t="s">
        <v>1462</v>
      </c>
      <c r="B1159" s="74">
        <v>8949</v>
      </c>
    </row>
    <row r="1160" spans="1:2" x14ac:dyDescent="0.15">
      <c r="A1160" s="74" t="s">
        <v>1463</v>
      </c>
      <c r="B1160" s="74">
        <v>8964</v>
      </c>
    </row>
    <row r="1161" spans="1:2" x14ac:dyDescent="0.15">
      <c r="A1161" s="74" t="s">
        <v>1464</v>
      </c>
      <c r="B1161" s="74">
        <v>8982</v>
      </c>
    </row>
    <row r="1162" spans="1:2" x14ac:dyDescent="0.15">
      <c r="A1162" s="74" t="s">
        <v>1465</v>
      </c>
      <c r="B1162" s="74">
        <v>9010</v>
      </c>
    </row>
    <row r="1163" spans="1:2" x14ac:dyDescent="0.15">
      <c r="A1163" s="74" t="s">
        <v>1466</v>
      </c>
      <c r="B1163" s="74">
        <v>9017</v>
      </c>
    </row>
    <row r="1164" spans="1:2" x14ac:dyDescent="0.15">
      <c r="A1164" s="74" t="s">
        <v>1467</v>
      </c>
      <c r="B1164" s="74">
        <v>9043</v>
      </c>
    </row>
    <row r="1165" spans="1:2" x14ac:dyDescent="0.15">
      <c r="A1165" s="74" t="s">
        <v>1468</v>
      </c>
      <c r="B1165" s="74">
        <v>9048</v>
      </c>
    </row>
    <row r="1166" spans="1:2" x14ac:dyDescent="0.15">
      <c r="A1166" s="74" t="s">
        <v>1469</v>
      </c>
      <c r="B1166" s="74">
        <v>9069</v>
      </c>
    </row>
    <row r="1167" spans="1:2" x14ac:dyDescent="0.15">
      <c r="A1167" s="74" t="s">
        <v>1470</v>
      </c>
      <c r="B1167" s="74">
        <v>9070</v>
      </c>
    </row>
    <row r="1168" spans="1:2" x14ac:dyDescent="0.15">
      <c r="A1168" s="74" t="s">
        <v>1471</v>
      </c>
      <c r="B1168" s="74">
        <v>9072</v>
      </c>
    </row>
    <row r="1169" spans="1:2" x14ac:dyDescent="0.15">
      <c r="A1169" s="74" t="s">
        <v>1472</v>
      </c>
      <c r="B1169" s="74">
        <v>9103</v>
      </c>
    </row>
    <row r="1170" spans="1:2" x14ac:dyDescent="0.15">
      <c r="A1170" s="74" t="s">
        <v>1473</v>
      </c>
      <c r="B1170" s="74">
        <v>9104</v>
      </c>
    </row>
    <row r="1171" spans="1:2" x14ac:dyDescent="0.15">
      <c r="A1171" s="74" t="s">
        <v>1474</v>
      </c>
      <c r="B1171" s="74">
        <v>9145</v>
      </c>
    </row>
    <row r="1172" spans="1:2" x14ac:dyDescent="0.15">
      <c r="A1172" s="74" t="s">
        <v>1475</v>
      </c>
      <c r="B1172" s="74">
        <v>9169</v>
      </c>
    </row>
    <row r="1173" spans="1:2" x14ac:dyDescent="0.15">
      <c r="A1173" s="74" t="s">
        <v>1476</v>
      </c>
      <c r="B1173" s="74">
        <v>9177</v>
      </c>
    </row>
    <row r="1174" spans="1:2" x14ac:dyDescent="0.15">
      <c r="A1174" s="74" t="s">
        <v>1477</v>
      </c>
      <c r="B1174" s="74">
        <v>9178</v>
      </c>
    </row>
    <row r="1175" spans="1:2" x14ac:dyDescent="0.15">
      <c r="A1175" s="74" t="s">
        <v>1478</v>
      </c>
      <c r="B1175" s="74">
        <v>9181</v>
      </c>
    </row>
    <row r="1176" spans="1:2" x14ac:dyDescent="0.15">
      <c r="A1176" s="74" t="s">
        <v>1479</v>
      </c>
      <c r="B1176" s="74">
        <v>9184</v>
      </c>
    </row>
    <row r="1177" spans="1:2" x14ac:dyDescent="0.15">
      <c r="A1177" s="74" t="s">
        <v>1480</v>
      </c>
      <c r="B1177" s="74">
        <v>9193</v>
      </c>
    </row>
    <row r="1178" spans="1:2" x14ac:dyDescent="0.15">
      <c r="A1178" s="74" t="s">
        <v>1481</v>
      </c>
      <c r="B1178" s="74">
        <v>9197</v>
      </c>
    </row>
    <row r="1179" spans="1:2" x14ac:dyDescent="0.15">
      <c r="A1179" s="74" t="s">
        <v>1482</v>
      </c>
      <c r="B1179" s="74">
        <v>9200</v>
      </c>
    </row>
    <row r="1180" spans="1:2" x14ac:dyDescent="0.15">
      <c r="A1180" s="74" t="s">
        <v>1483</v>
      </c>
      <c r="B1180" s="74">
        <v>9203</v>
      </c>
    </row>
    <row r="1181" spans="1:2" x14ac:dyDescent="0.15">
      <c r="A1181" s="74" t="s">
        <v>1484</v>
      </c>
      <c r="B1181" s="74">
        <v>9205</v>
      </c>
    </row>
    <row r="1182" spans="1:2" x14ac:dyDescent="0.15">
      <c r="A1182" s="74" t="s">
        <v>1485</v>
      </c>
      <c r="B1182" s="74">
        <v>9208</v>
      </c>
    </row>
    <row r="1183" spans="1:2" x14ac:dyDescent="0.15">
      <c r="A1183" s="74" t="s">
        <v>1486</v>
      </c>
      <c r="B1183" s="74">
        <v>9213</v>
      </c>
    </row>
    <row r="1184" spans="1:2" x14ac:dyDescent="0.15">
      <c r="A1184" s="74" t="s">
        <v>1487</v>
      </c>
      <c r="B1184" s="74">
        <v>9221</v>
      </c>
    </row>
    <row r="1185" spans="1:2" x14ac:dyDescent="0.15">
      <c r="A1185" s="74" t="s">
        <v>1488</v>
      </c>
      <c r="B1185" s="74">
        <v>9229</v>
      </c>
    </row>
    <row r="1186" spans="1:2" x14ac:dyDescent="0.15">
      <c r="A1186" s="74" t="s">
        <v>1489</v>
      </c>
      <c r="B1186" s="74">
        <v>9251</v>
      </c>
    </row>
    <row r="1187" spans="1:2" x14ac:dyDescent="0.15">
      <c r="A1187" s="74" t="s">
        <v>1490</v>
      </c>
      <c r="B1187" s="74">
        <v>9257</v>
      </c>
    </row>
    <row r="1188" spans="1:2" x14ac:dyDescent="0.15">
      <c r="A1188" s="74" t="s">
        <v>1491</v>
      </c>
      <c r="B1188" s="74">
        <v>9270</v>
      </c>
    </row>
    <row r="1189" spans="1:2" x14ac:dyDescent="0.15">
      <c r="A1189" s="74" t="s">
        <v>1492</v>
      </c>
      <c r="B1189" s="74">
        <v>9296</v>
      </c>
    </row>
    <row r="1190" spans="1:2" x14ac:dyDescent="0.15">
      <c r="A1190" s="74" t="s">
        <v>1493</v>
      </c>
      <c r="B1190" s="74">
        <v>9302</v>
      </c>
    </row>
    <row r="1191" spans="1:2" x14ac:dyDescent="0.15">
      <c r="A1191" s="74" t="s">
        <v>1494</v>
      </c>
      <c r="B1191" s="74">
        <v>9319</v>
      </c>
    </row>
    <row r="1192" spans="1:2" x14ac:dyDescent="0.15">
      <c r="A1192" s="74" t="s">
        <v>1495</v>
      </c>
      <c r="B1192" s="74">
        <v>9332</v>
      </c>
    </row>
    <row r="1193" spans="1:2" x14ac:dyDescent="0.15">
      <c r="A1193" s="74" t="s">
        <v>1496</v>
      </c>
      <c r="B1193" s="74">
        <v>9338</v>
      </c>
    </row>
    <row r="1194" spans="1:2" x14ac:dyDescent="0.15">
      <c r="A1194" s="74" t="s">
        <v>1497</v>
      </c>
      <c r="B1194" s="74">
        <v>9341</v>
      </c>
    </row>
    <row r="1195" spans="1:2" x14ac:dyDescent="0.15">
      <c r="A1195" s="74" t="s">
        <v>1498</v>
      </c>
      <c r="B1195" s="74">
        <v>9347</v>
      </c>
    </row>
    <row r="1196" spans="1:2" x14ac:dyDescent="0.15">
      <c r="A1196" s="74" t="s">
        <v>1499</v>
      </c>
      <c r="B1196" s="74">
        <v>9353</v>
      </c>
    </row>
    <row r="1197" spans="1:2" x14ac:dyDescent="0.15">
      <c r="A1197" s="74" t="s">
        <v>1500</v>
      </c>
      <c r="B1197" s="74">
        <v>9363</v>
      </c>
    </row>
    <row r="1198" spans="1:2" x14ac:dyDescent="0.15">
      <c r="A1198" s="74" t="s">
        <v>1501</v>
      </c>
      <c r="B1198" s="74">
        <v>9375</v>
      </c>
    </row>
    <row r="1199" spans="1:2" x14ac:dyDescent="0.15">
      <c r="A1199" s="74" t="s">
        <v>1502</v>
      </c>
      <c r="B1199" s="74">
        <v>9450</v>
      </c>
    </row>
    <row r="1200" spans="1:2" x14ac:dyDescent="0.15">
      <c r="A1200" s="74" t="s">
        <v>1503</v>
      </c>
      <c r="B1200" s="74">
        <v>9453</v>
      </c>
    </row>
    <row r="1201" spans="1:2" x14ac:dyDescent="0.15">
      <c r="A1201" s="74" t="s">
        <v>1504</v>
      </c>
      <c r="B1201" s="74">
        <v>9456</v>
      </c>
    </row>
    <row r="1202" spans="1:2" x14ac:dyDescent="0.15">
      <c r="A1202" s="74" t="s">
        <v>1505</v>
      </c>
      <c r="B1202" s="74">
        <v>9461</v>
      </c>
    </row>
    <row r="1203" spans="1:2" x14ac:dyDescent="0.15">
      <c r="A1203" s="74" t="s">
        <v>1506</v>
      </c>
      <c r="B1203" s="74">
        <v>9463</v>
      </c>
    </row>
    <row r="1204" spans="1:2" x14ac:dyDescent="0.15">
      <c r="A1204" s="74" t="s">
        <v>1507</v>
      </c>
      <c r="B1204" s="74">
        <v>9471</v>
      </c>
    </row>
    <row r="1205" spans="1:2" x14ac:dyDescent="0.15">
      <c r="A1205" s="74" t="s">
        <v>1508</v>
      </c>
      <c r="B1205" s="74">
        <v>9475</v>
      </c>
    </row>
    <row r="1206" spans="1:2" x14ac:dyDescent="0.15">
      <c r="A1206" s="74" t="s">
        <v>1509</v>
      </c>
      <c r="B1206" s="74">
        <v>9477</v>
      </c>
    </row>
    <row r="1207" spans="1:2" x14ac:dyDescent="0.15">
      <c r="A1207" s="74" t="s">
        <v>1510</v>
      </c>
      <c r="B1207" s="74">
        <v>9480</v>
      </c>
    </row>
    <row r="1208" spans="1:2" x14ac:dyDescent="0.15">
      <c r="A1208" s="74" t="s">
        <v>1511</v>
      </c>
      <c r="B1208" s="74">
        <v>9481</v>
      </c>
    </row>
    <row r="1209" spans="1:2" x14ac:dyDescent="0.15">
      <c r="A1209" s="74" t="s">
        <v>1512</v>
      </c>
      <c r="B1209" s="74">
        <v>9483</v>
      </c>
    </row>
    <row r="1210" spans="1:2" x14ac:dyDescent="0.15">
      <c r="A1210" s="74" t="s">
        <v>1513</v>
      </c>
      <c r="B1210" s="74">
        <v>9484</v>
      </c>
    </row>
    <row r="1211" spans="1:2" x14ac:dyDescent="0.15">
      <c r="A1211" s="74" t="s">
        <v>1514</v>
      </c>
      <c r="B1211" s="74">
        <v>9485</v>
      </c>
    </row>
    <row r="1212" spans="1:2" x14ac:dyDescent="0.15">
      <c r="A1212" s="74" t="s">
        <v>1515</v>
      </c>
      <c r="B1212" s="74">
        <v>9486</v>
      </c>
    </row>
    <row r="1213" spans="1:2" x14ac:dyDescent="0.15">
      <c r="A1213" s="74" t="s">
        <v>1516</v>
      </c>
      <c r="B1213" s="74">
        <v>9487</v>
      </c>
    </row>
    <row r="1214" spans="1:2" x14ac:dyDescent="0.15">
      <c r="A1214" s="74" t="s">
        <v>1517</v>
      </c>
      <c r="B1214" s="74">
        <v>9488</v>
      </c>
    </row>
    <row r="1215" spans="1:2" x14ac:dyDescent="0.15">
      <c r="A1215" s="74" t="s">
        <v>1518</v>
      </c>
      <c r="B1215" s="74">
        <v>9489</v>
      </c>
    </row>
    <row r="1216" spans="1:2" x14ac:dyDescent="0.15">
      <c r="A1216" s="74" t="s">
        <v>1519</v>
      </c>
      <c r="B1216" s="74">
        <v>9493</v>
      </c>
    </row>
    <row r="1217" spans="1:2" x14ac:dyDescent="0.15">
      <c r="A1217" s="74" t="s">
        <v>1520</v>
      </c>
      <c r="B1217" s="74">
        <v>9900</v>
      </c>
    </row>
  </sheetData>
  <phoneticPr fontId="6"/>
  <pageMargins left="0.7" right="0.7" top="0.75" bottom="0.75" header="0.3" footer="0.3"/>
  <customProperties>
    <customPr name="layoutContexts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8"/>
  <sheetViews>
    <sheetView showGridLines="0" tabSelected="1" view="pageBreakPreview" zoomScale="85" zoomScaleNormal="177" zoomScaleSheetLayoutView="85" zoomScalePageLayoutView="115" workbookViewId="0">
      <selection activeCell="X5" sqref="X5:AJ6"/>
    </sheetView>
  </sheetViews>
  <sheetFormatPr defaultColWidth="2.5" defaultRowHeight="14.1" customHeight="1" x14ac:dyDescent="0.25"/>
  <cols>
    <col min="1" max="2" width="2.5" style="4"/>
    <col min="3" max="7" width="4" style="4" customWidth="1"/>
    <col min="8" max="9" width="2.5" style="4"/>
    <col min="10" max="10" width="3" style="4" customWidth="1"/>
    <col min="11" max="12" width="2.5" style="4" customWidth="1"/>
    <col min="13" max="17" width="2.5" style="4"/>
    <col min="18" max="18" width="2.5" style="4" customWidth="1"/>
    <col min="19" max="20" width="2.5" style="4"/>
    <col min="21" max="25" width="4.125" style="4" customWidth="1"/>
    <col min="26" max="27" width="2.5" style="4" customWidth="1"/>
    <col min="28" max="36" width="2.5" style="4"/>
    <col min="37" max="37" width="5.125" style="4" customWidth="1"/>
    <col min="38" max="38" width="4.25" style="4" customWidth="1"/>
    <col min="39" max="40" width="2.5" style="4" customWidth="1"/>
    <col min="41" max="41" width="2.5" style="4"/>
    <col min="42" max="42" width="2.5" style="5" customWidth="1"/>
    <col min="43" max="43" width="2.5" style="4" customWidth="1"/>
    <col min="44" max="44" width="1" style="4" customWidth="1"/>
    <col min="45" max="48" width="2.5" style="4"/>
    <col min="49" max="51" width="2.5" style="5" customWidth="1"/>
    <col min="52" max="16384" width="2.5" style="4"/>
  </cols>
  <sheetData>
    <row r="1" spans="1:51" ht="14.1" customHeight="1" x14ac:dyDescent="0.25">
      <c r="A1" s="175" t="s">
        <v>1521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2"/>
      <c r="AN1" s="2"/>
      <c r="AO1" s="2"/>
      <c r="AP1" s="3"/>
      <c r="AQ1" s="2"/>
      <c r="AR1" s="2"/>
      <c r="AS1" s="2"/>
    </row>
    <row r="2" spans="1:51" ht="14.1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2"/>
      <c r="AN2" s="2"/>
      <c r="AO2" s="2"/>
      <c r="AP2" s="3"/>
      <c r="AQ2" s="2"/>
      <c r="AR2" s="2"/>
      <c r="AS2" s="2"/>
    </row>
    <row r="3" spans="1:51" ht="14.1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2"/>
      <c r="AN3" s="2"/>
      <c r="AO3" s="2"/>
      <c r="AP3" s="3"/>
      <c r="AQ3" s="2"/>
      <c r="AR3" s="2"/>
      <c r="AS3" s="2"/>
    </row>
    <row r="4" spans="1:51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1522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6"/>
      <c r="AQ4" s="1"/>
      <c r="AR4" s="1"/>
      <c r="AS4" s="1"/>
    </row>
    <row r="5" spans="1:51" ht="14.1" customHeight="1" x14ac:dyDescent="0.25">
      <c r="W5" s="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84"/>
      <c r="AL5" s="184"/>
      <c r="AQ5" s="5"/>
      <c r="AR5" s="5"/>
      <c r="AW5" s="4"/>
      <c r="AX5" s="4"/>
      <c r="AY5" s="4"/>
    </row>
    <row r="6" spans="1:51" ht="14.1" customHeight="1" x14ac:dyDescent="0.25">
      <c r="W6" s="77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87"/>
      <c r="AL6" s="187"/>
      <c r="AQ6" s="5"/>
      <c r="AR6" s="5"/>
      <c r="AW6" s="4"/>
      <c r="AX6" s="4"/>
      <c r="AY6" s="4"/>
    </row>
    <row r="7" spans="1:51" ht="6.95" customHeight="1" x14ac:dyDescent="0.25"/>
    <row r="8" spans="1:51" ht="20.100000000000001" customHeight="1" x14ac:dyDescent="0.25">
      <c r="A8" s="178" t="s">
        <v>1523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7"/>
      <c r="AM8" s="7"/>
      <c r="AN8" s="7"/>
      <c r="AO8" s="7"/>
      <c r="AP8" s="7"/>
      <c r="AQ8" s="7"/>
      <c r="AR8" s="7"/>
      <c r="AS8" s="7"/>
    </row>
    <row r="9" spans="1:51" ht="33.75" customHeight="1" x14ac:dyDescent="0.25">
      <c r="A9" s="8"/>
      <c r="B9" s="177" t="s">
        <v>1524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9"/>
      <c r="AM9" s="9"/>
      <c r="AN9" s="9"/>
      <c r="AO9" s="9"/>
      <c r="AP9" s="10"/>
      <c r="AQ9" s="9"/>
      <c r="AR9" s="9"/>
      <c r="AS9" s="8"/>
    </row>
    <row r="10" spans="1:51" ht="6.95" customHeight="1" x14ac:dyDescent="0.25">
      <c r="A10" s="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8"/>
      <c r="AM10" s="8"/>
      <c r="AN10" s="8"/>
      <c r="AO10" s="8"/>
      <c r="AP10" s="11"/>
      <c r="AQ10" s="8"/>
      <c r="AR10" s="8"/>
      <c r="AS10" s="8"/>
    </row>
    <row r="11" spans="1:51" ht="14.1" customHeight="1" x14ac:dyDescent="0.25">
      <c r="C11" s="188" t="s">
        <v>1525</v>
      </c>
      <c r="D11" s="188"/>
      <c r="E11" s="188"/>
      <c r="F11" s="188"/>
      <c r="G11" s="188"/>
      <c r="H11" s="188"/>
      <c r="I11" s="188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Q11" s="5"/>
      <c r="AR11" s="5"/>
      <c r="AW11" s="4"/>
      <c r="AX11" s="4"/>
      <c r="AY11" s="4"/>
    </row>
    <row r="12" spans="1:51" ht="14.1" customHeight="1" x14ac:dyDescent="0.25">
      <c r="C12" s="188"/>
      <c r="D12" s="188"/>
      <c r="E12" s="188"/>
      <c r="F12" s="188"/>
      <c r="G12" s="188"/>
      <c r="H12" s="188"/>
      <c r="I12" s="188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Q12" s="5"/>
      <c r="AR12" s="5"/>
      <c r="AW12" s="4"/>
      <c r="AX12" s="4"/>
      <c r="AY12" s="4"/>
    </row>
    <row r="13" spans="1:51" ht="14.1" customHeight="1" x14ac:dyDescent="0.25"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Q13" s="5"/>
      <c r="AR13" s="5"/>
      <c r="AW13" s="4"/>
      <c r="AX13" s="4"/>
      <c r="AY13" s="4"/>
    </row>
    <row r="14" spans="1:51" ht="14.1" customHeight="1" x14ac:dyDescent="0.25">
      <c r="C14" s="188" t="s">
        <v>1526</v>
      </c>
      <c r="D14" s="188"/>
      <c r="E14" s="188"/>
      <c r="F14" s="188"/>
      <c r="G14" s="188"/>
      <c r="H14" s="188"/>
      <c r="I14" s="188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Q14" s="5"/>
      <c r="AR14" s="5"/>
      <c r="AW14" s="4"/>
      <c r="AX14" s="4"/>
      <c r="AY14" s="4"/>
    </row>
    <row r="15" spans="1:51" ht="14.1" customHeight="1" x14ac:dyDescent="0.25">
      <c r="C15" s="188"/>
      <c r="D15" s="188"/>
      <c r="E15" s="188"/>
      <c r="F15" s="188"/>
      <c r="G15" s="188"/>
      <c r="H15" s="188"/>
      <c r="I15" s="188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Q15" s="5"/>
      <c r="AR15" s="5"/>
      <c r="AW15" s="4"/>
      <c r="AX15" s="4"/>
      <c r="AY15" s="4"/>
    </row>
    <row r="16" spans="1:51" ht="14.1" customHeight="1" x14ac:dyDescent="0.25"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Q16" s="5"/>
      <c r="AR16" s="5"/>
      <c r="AW16" s="4"/>
      <c r="AX16" s="4"/>
      <c r="AY16" s="4"/>
    </row>
    <row r="17" spans="1:51" ht="14.1" customHeight="1" x14ac:dyDescent="0.25">
      <c r="C17" s="188" t="s">
        <v>1527</v>
      </c>
      <c r="D17" s="188"/>
      <c r="E17" s="188"/>
      <c r="F17" s="188"/>
      <c r="G17" s="188"/>
      <c r="H17" s="188"/>
      <c r="I17" s="188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Q17" s="5"/>
      <c r="AR17" s="5"/>
      <c r="AW17" s="4"/>
      <c r="AX17" s="4"/>
      <c r="AY17" s="4"/>
    </row>
    <row r="18" spans="1:51" ht="14.1" customHeight="1" x14ac:dyDescent="0.25">
      <c r="C18" s="188"/>
      <c r="D18" s="188"/>
      <c r="E18" s="188"/>
      <c r="F18" s="188"/>
      <c r="G18" s="188"/>
      <c r="H18" s="188"/>
      <c r="I18" s="188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Q18" s="5"/>
      <c r="AR18" s="5"/>
      <c r="AW18" s="4"/>
      <c r="AX18" s="4"/>
      <c r="AY18" s="4"/>
    </row>
    <row r="19" spans="1:51" ht="14.1" customHeight="1" x14ac:dyDescent="0.25"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Q19" s="5"/>
      <c r="AR19" s="5"/>
      <c r="AW19" s="4"/>
      <c r="AX19" s="4"/>
      <c r="AY19" s="4"/>
    </row>
    <row r="20" spans="1:51" ht="14.1" customHeight="1" x14ac:dyDescent="0.25">
      <c r="C20" s="188" t="s">
        <v>1528</v>
      </c>
      <c r="D20" s="188"/>
      <c r="E20" s="188"/>
      <c r="F20" s="188"/>
      <c r="G20" s="188"/>
      <c r="H20" s="188"/>
      <c r="I20" s="188"/>
      <c r="J20" s="198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Q20" s="5"/>
      <c r="AR20" s="5"/>
      <c r="AW20" s="4"/>
      <c r="AX20" s="4"/>
      <c r="AY20" s="4"/>
    </row>
    <row r="21" spans="1:51" ht="14.1" customHeight="1" x14ac:dyDescent="0.25">
      <c r="C21" s="188"/>
      <c r="D21" s="188"/>
      <c r="E21" s="188"/>
      <c r="F21" s="188"/>
      <c r="G21" s="188"/>
      <c r="H21" s="188"/>
      <c r="I21" s="188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Q21" s="5"/>
      <c r="AR21" s="5"/>
      <c r="AW21" s="4"/>
      <c r="AX21" s="4"/>
      <c r="AY21" s="4"/>
    </row>
    <row r="22" spans="1:51" ht="13.5" customHeight="1" x14ac:dyDescent="0.25"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Q22" s="5"/>
      <c r="AR22" s="5"/>
      <c r="AW22" s="4"/>
      <c r="AX22" s="4"/>
      <c r="AY22" s="4"/>
    </row>
    <row r="23" spans="1:51" ht="14.1" customHeight="1" x14ac:dyDescent="0.25">
      <c r="C23" s="188" t="s">
        <v>1529</v>
      </c>
      <c r="D23" s="188"/>
      <c r="E23" s="188"/>
      <c r="F23" s="188"/>
      <c r="G23" s="188"/>
      <c r="H23" s="188"/>
      <c r="I23" s="188"/>
      <c r="J23" s="197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Q23" s="5"/>
      <c r="AR23" s="5"/>
      <c r="AW23" s="4"/>
      <c r="AX23" s="4"/>
      <c r="AY23" s="4"/>
    </row>
    <row r="24" spans="1:51" ht="14.1" customHeight="1" x14ac:dyDescent="0.25">
      <c r="C24" s="188"/>
      <c r="D24" s="188"/>
      <c r="E24" s="188"/>
      <c r="F24" s="188"/>
      <c r="G24" s="188"/>
      <c r="H24" s="188"/>
      <c r="I24" s="188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Q24" s="5"/>
      <c r="AR24" s="5"/>
      <c r="AW24" s="4"/>
      <c r="AX24" s="4"/>
      <c r="AY24" s="4"/>
    </row>
    <row r="25" spans="1:51" ht="14.1" customHeight="1" x14ac:dyDescent="0.25">
      <c r="AQ25" s="5"/>
      <c r="AR25" s="5"/>
      <c r="AW25" s="4"/>
      <c r="AX25" s="4"/>
      <c r="AY25" s="4"/>
    </row>
    <row r="26" spans="1:51" ht="14.1" customHeight="1" x14ac:dyDescent="0.25">
      <c r="D26" s="5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52"/>
      <c r="AQ26" s="5"/>
      <c r="AR26" s="5"/>
      <c r="AW26" s="4"/>
      <c r="AX26" s="4"/>
      <c r="AY26" s="4"/>
    </row>
    <row r="27" spans="1:51" ht="6.95" customHeight="1" x14ac:dyDescent="0.25"/>
    <row r="28" spans="1:51" ht="20.100000000000001" customHeight="1" x14ac:dyDescent="0.25">
      <c r="A28" s="178" t="s">
        <v>1530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7"/>
      <c r="AM28" s="7"/>
      <c r="AN28" s="7"/>
      <c r="AO28" s="7"/>
      <c r="AP28" s="7"/>
      <c r="AQ28" s="7"/>
      <c r="AR28" s="7"/>
      <c r="AS28" s="7"/>
    </row>
    <row r="29" spans="1:51" ht="20.100000000000001" customHeight="1" x14ac:dyDescent="0.25">
      <c r="A29" s="9"/>
      <c r="B29" s="177" t="s">
        <v>1531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2"/>
      <c r="AM29" s="12"/>
      <c r="AN29" s="12"/>
      <c r="AO29" s="12"/>
      <c r="AP29" s="13"/>
      <c r="AQ29" s="12"/>
      <c r="AR29" s="12"/>
      <c r="AS29" s="12"/>
    </row>
    <row r="30" spans="1:51" ht="6.95" customHeight="1" x14ac:dyDescent="0.25">
      <c r="A30" s="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12"/>
      <c r="AM30" s="12"/>
      <c r="AN30" s="12"/>
      <c r="AO30" s="12"/>
      <c r="AP30" s="13"/>
      <c r="AQ30" s="12"/>
      <c r="AR30" s="12"/>
      <c r="AS30" s="12"/>
    </row>
    <row r="31" spans="1:51" ht="20.100000000000001" customHeight="1" x14ac:dyDescent="0.25">
      <c r="C31" s="14"/>
      <c r="D31" s="14"/>
      <c r="E31" s="83" t="s">
        <v>1532</v>
      </c>
      <c r="F31" s="14"/>
      <c r="G31" s="14"/>
      <c r="H31" s="78"/>
      <c r="I31" s="78"/>
      <c r="J31" s="79"/>
      <c r="K31" s="79"/>
      <c r="L31" s="79"/>
      <c r="M31" s="79"/>
      <c r="N31" s="79"/>
      <c r="O31" s="79"/>
      <c r="P31" s="79"/>
      <c r="Q31" s="79"/>
      <c r="R31" s="79"/>
      <c r="S31" s="82"/>
      <c r="T31" s="82"/>
      <c r="U31" s="81"/>
      <c r="V31" s="81"/>
      <c r="W31" s="82"/>
      <c r="X31" s="82"/>
      <c r="Y31" s="82"/>
      <c r="Z31" s="82"/>
      <c r="AA31" s="82"/>
      <c r="AB31" s="8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70" t="b">
        <v>0</v>
      </c>
      <c r="AQ31" s="1"/>
      <c r="AR31" s="1"/>
      <c r="AW31" s="15"/>
    </row>
    <row r="32" spans="1:51" ht="6.95" customHeight="1" x14ac:dyDescent="0.25"/>
    <row r="33" spans="1:51" s="16" customFormat="1" ht="15" customHeight="1" x14ac:dyDescent="0.2">
      <c r="E33" s="149" t="s">
        <v>1549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P33" s="17"/>
      <c r="AW33" s="17"/>
      <c r="AX33" s="17"/>
      <c r="AY33" s="17"/>
    </row>
    <row r="34" spans="1:51" s="16" customFormat="1" ht="12" customHeight="1" x14ac:dyDescent="0.2"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N34" s="80"/>
      <c r="AO34" s="80"/>
      <c r="AP34" s="17"/>
      <c r="AQ34" s="18"/>
      <c r="AR34" s="18"/>
      <c r="AS34" s="19"/>
      <c r="AW34" s="17"/>
      <c r="AX34" s="17"/>
      <c r="AY34" s="17"/>
    </row>
    <row r="35" spans="1:51" s="16" customFormat="1" ht="12" customHeight="1" x14ac:dyDescent="0.2">
      <c r="F35" s="85" t="s">
        <v>1550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19"/>
      <c r="AO35" s="19"/>
      <c r="AP35" s="17"/>
      <c r="AQ35" s="30"/>
      <c r="AR35" s="30"/>
      <c r="AS35" s="19"/>
      <c r="AW35" s="17"/>
      <c r="AX35" s="17"/>
      <c r="AY35" s="17"/>
    </row>
    <row r="36" spans="1:51" s="16" customFormat="1" ht="14.1" customHeight="1" x14ac:dyDescent="0.2"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7"/>
      <c r="AQ36" s="20"/>
      <c r="AR36" s="20"/>
      <c r="AS36" s="20"/>
      <c r="AW36" s="17"/>
      <c r="AX36" s="17"/>
      <c r="AY36" s="17"/>
    </row>
    <row r="37" spans="1:51" s="16" customFormat="1" ht="14.1" customHeight="1" x14ac:dyDescent="0.2">
      <c r="AP37" s="17"/>
      <c r="AW37" s="17"/>
      <c r="AX37" s="17"/>
      <c r="AY37" s="17"/>
    </row>
    <row r="38" spans="1:51" s="1" customFormat="1" ht="20.100000000000001" customHeight="1" x14ac:dyDescent="0.2">
      <c r="A38" s="178" t="s">
        <v>1533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7"/>
      <c r="AM38" s="7"/>
      <c r="AN38" s="7"/>
      <c r="AO38" s="7"/>
      <c r="AP38" s="17"/>
      <c r="AQ38" s="7"/>
      <c r="AR38" s="7"/>
      <c r="AS38" s="7"/>
      <c r="AW38" s="6"/>
      <c r="AX38" s="6"/>
      <c r="AY38" s="6"/>
    </row>
    <row r="39" spans="1:51" s="1" customFormat="1" ht="20.100000000000001" customHeight="1" x14ac:dyDescent="0.2">
      <c r="A39" s="9"/>
      <c r="B39" s="177" t="s">
        <v>1534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2"/>
      <c r="AM39" s="12"/>
      <c r="AN39" s="12"/>
      <c r="AO39" s="12"/>
      <c r="AP39" s="17"/>
      <c r="AQ39" s="12"/>
      <c r="AR39" s="12"/>
      <c r="AS39" s="12"/>
      <c r="AW39" s="6"/>
      <c r="AX39" s="6"/>
      <c r="AY39" s="6"/>
    </row>
    <row r="40" spans="1:51" s="16" customFormat="1" ht="20.100000000000001" customHeight="1" x14ac:dyDescent="0.2">
      <c r="I40" s="1"/>
      <c r="J40" s="1"/>
      <c r="K40" s="195"/>
      <c r="L40" s="195"/>
      <c r="M40" s="195"/>
      <c r="N40" s="195"/>
      <c r="O40" s="195"/>
      <c r="P40" s="195"/>
      <c r="Q40" s="195"/>
      <c r="R40" s="195"/>
      <c r="S40" s="195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Q40" s="17"/>
      <c r="AR40" s="17"/>
      <c r="AS40" s="71" t="s">
        <v>278</v>
      </c>
      <c r="AT40" s="17"/>
      <c r="AU40" s="17"/>
    </row>
    <row r="41" spans="1:51" s="1" customFormat="1" ht="20.100000000000001" customHeight="1" x14ac:dyDescent="0.2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12"/>
      <c r="AM41" s="12"/>
      <c r="AN41" s="12"/>
      <c r="AO41" s="12"/>
      <c r="AP41" s="17"/>
      <c r="AQ41" s="12"/>
      <c r="AR41" s="12"/>
      <c r="AS41" s="71" t="s">
        <v>279</v>
      </c>
      <c r="AT41" s="16"/>
      <c r="AW41" s="6"/>
      <c r="AX41" s="6"/>
      <c r="AY41" s="6"/>
    </row>
    <row r="42" spans="1:51" s="16" customFormat="1" ht="4.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P42" s="17"/>
      <c r="AS42" s="71" t="s">
        <v>294</v>
      </c>
      <c r="AW42" s="17"/>
      <c r="AX42" s="17"/>
      <c r="AY42" s="17"/>
    </row>
    <row r="43" spans="1:51" s="16" customFormat="1" ht="4.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Q43" s="17"/>
      <c r="AR43" s="17"/>
      <c r="AS43" s="71" t="s">
        <v>296</v>
      </c>
      <c r="AT43" s="17"/>
      <c r="AU43" s="17"/>
    </row>
    <row r="44" spans="1:51" s="16" customFormat="1" ht="4.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Q44" s="17"/>
      <c r="AR44" s="17"/>
      <c r="AS44" s="71" t="s">
        <v>295</v>
      </c>
      <c r="AT44" s="17"/>
      <c r="AU44" s="17"/>
    </row>
    <row r="45" spans="1:51" s="16" customFormat="1" ht="4.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P45" s="17"/>
      <c r="AQ45" s="17"/>
      <c r="AR45" s="17"/>
      <c r="AS45" s="17"/>
      <c r="AT45" s="17"/>
      <c r="AU45" s="17"/>
    </row>
    <row r="46" spans="1:51" s="16" customFormat="1" ht="4.5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P46" s="17"/>
      <c r="AQ46" s="17"/>
      <c r="AR46" s="17"/>
      <c r="AS46" s="17"/>
      <c r="AT46" s="17"/>
      <c r="AU46" s="17"/>
    </row>
    <row r="47" spans="1:51" s="16" customFormat="1" ht="4.5" customHeight="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P47" s="17"/>
      <c r="AQ47" s="17"/>
      <c r="AR47" s="17"/>
      <c r="AS47" s="17"/>
      <c r="AT47" s="17"/>
      <c r="AU47" s="17"/>
    </row>
    <row r="48" spans="1:51" s="16" customFormat="1" ht="4.5" customHeight="1" x14ac:dyDescent="0.2">
      <c r="K48" s="147"/>
      <c r="L48" s="147"/>
      <c r="M48" s="147"/>
      <c r="N48" s="147"/>
      <c r="O48" s="147"/>
      <c r="P48" s="147"/>
      <c r="Q48" s="147"/>
      <c r="R48" s="147"/>
      <c r="S48" s="147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Q48" s="17"/>
    </row>
    <row r="49" spans="1:51" s="16" customFormat="1" ht="4.5" customHeight="1" x14ac:dyDescent="0.2">
      <c r="N49" s="31"/>
      <c r="O49" s="31"/>
      <c r="P49" s="31"/>
      <c r="Q49" s="31"/>
      <c r="R49" s="31"/>
      <c r="S49" s="31"/>
      <c r="AW49" s="17"/>
      <c r="AX49" s="17"/>
    </row>
    <row r="50" spans="1:51" s="16" customFormat="1" ht="20.100000000000001" customHeight="1" x14ac:dyDescent="0.2">
      <c r="B50" s="177" t="s">
        <v>1535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W50" s="17"/>
      <c r="AX50" s="17"/>
      <c r="AY50" s="17"/>
    </row>
    <row r="51" spans="1:51" ht="14.1" customHeight="1" x14ac:dyDescent="0.25">
      <c r="A51" s="22"/>
      <c r="B51" s="22"/>
      <c r="C51" s="22"/>
      <c r="D51" s="149" t="s">
        <v>1536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23"/>
      <c r="AM51" s="23"/>
      <c r="AN51" s="23"/>
      <c r="AO51" s="23"/>
      <c r="AP51" s="24"/>
      <c r="AT51" s="5"/>
      <c r="AU51" s="5"/>
      <c r="AV51" s="5"/>
      <c r="AW51" s="4"/>
      <c r="AX51" s="4"/>
      <c r="AY51" s="4"/>
    </row>
    <row r="52" spans="1:51" ht="13.5" customHeight="1" x14ac:dyDescent="0.25">
      <c r="A52" s="22"/>
      <c r="B52" s="22"/>
      <c r="C52" s="22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23"/>
      <c r="AM52" s="23"/>
      <c r="AN52" s="23"/>
      <c r="AO52" s="23"/>
      <c r="AP52" s="24"/>
      <c r="AT52" s="5"/>
      <c r="AU52" s="5"/>
      <c r="AV52" s="5"/>
      <c r="AW52" s="4"/>
      <c r="AX52" s="4"/>
      <c r="AY52" s="4"/>
    </row>
    <row r="53" spans="1:51" ht="14.1" customHeight="1" x14ac:dyDescent="0.25">
      <c r="A53" s="22"/>
      <c r="B53" s="22"/>
      <c r="C53" s="49" t="s">
        <v>1537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23"/>
      <c r="AJ53" s="23"/>
      <c r="AK53" s="23"/>
      <c r="AL53" s="23"/>
      <c r="AM53" s="24"/>
      <c r="AP53" s="4"/>
      <c r="AQ53" s="5"/>
      <c r="AR53" s="5"/>
      <c r="AS53" s="5"/>
      <c r="AW53" s="4"/>
      <c r="AX53" s="4"/>
      <c r="AY53" s="4"/>
    </row>
    <row r="54" spans="1:51" ht="59.25" customHeight="1" x14ac:dyDescent="0.25">
      <c r="A54" s="22"/>
      <c r="B54" s="22"/>
      <c r="C54" s="155" t="s">
        <v>1538</v>
      </c>
      <c r="D54" s="156"/>
      <c r="E54" s="156"/>
      <c r="F54" s="156"/>
      <c r="G54" s="156"/>
      <c r="H54" s="194" t="s">
        <v>1539</v>
      </c>
      <c r="I54" s="156"/>
      <c r="J54" s="156"/>
      <c r="K54" s="156"/>
      <c r="L54" s="157"/>
      <c r="M54" s="201" t="s">
        <v>1545</v>
      </c>
      <c r="N54" s="202"/>
      <c r="O54" s="202"/>
      <c r="P54" s="202"/>
      <c r="Q54" s="202"/>
      <c r="R54" s="202"/>
      <c r="S54" s="202"/>
      <c r="T54" s="203"/>
      <c r="U54" s="155" t="s">
        <v>1546</v>
      </c>
      <c r="V54" s="156"/>
      <c r="W54" s="156"/>
      <c r="X54" s="156"/>
      <c r="Y54" s="156"/>
      <c r="Z54" s="156"/>
      <c r="AA54" s="156"/>
      <c r="AB54" s="157"/>
      <c r="AC54" s="155" t="s">
        <v>1547</v>
      </c>
      <c r="AD54" s="156"/>
      <c r="AE54" s="156"/>
      <c r="AF54" s="156"/>
      <c r="AG54" s="156"/>
      <c r="AH54" s="157"/>
      <c r="AM54" s="5"/>
      <c r="AN54" s="5"/>
      <c r="AO54" s="5"/>
      <c r="AP54" s="4"/>
      <c r="AW54" s="4"/>
      <c r="AX54" s="4"/>
      <c r="AY54" s="4"/>
    </row>
    <row r="55" spans="1:51" ht="20.100000000000001" customHeight="1" x14ac:dyDescent="0.25">
      <c r="A55" s="22"/>
      <c r="B55" s="22"/>
      <c r="C55" s="150"/>
      <c r="D55" s="151"/>
      <c r="E55" s="151"/>
      <c r="F55" s="151"/>
      <c r="G55" s="152"/>
      <c r="H55" s="153"/>
      <c r="I55" s="151"/>
      <c r="J55" s="151"/>
      <c r="K55" s="151"/>
      <c r="L55" s="154"/>
      <c r="M55" s="186"/>
      <c r="N55" s="151"/>
      <c r="O55" s="151"/>
      <c r="P55" s="151"/>
      <c r="Q55" s="151"/>
      <c r="R55" s="151"/>
      <c r="S55" s="151"/>
      <c r="T55" s="154"/>
      <c r="U55" s="150"/>
      <c r="V55" s="151"/>
      <c r="W55" s="151"/>
      <c r="X55" s="151"/>
      <c r="Y55" s="151"/>
      <c r="Z55" s="151"/>
      <c r="AA55" s="151"/>
      <c r="AB55" s="154"/>
      <c r="AC55" s="158"/>
      <c r="AD55" s="159"/>
      <c r="AE55" s="159"/>
      <c r="AF55" s="159"/>
      <c r="AG55" s="159"/>
      <c r="AH55" s="160"/>
      <c r="AM55" s="5"/>
      <c r="AN55" s="5"/>
      <c r="AO55" s="5"/>
      <c r="AP55" s="4"/>
      <c r="AW55" s="4"/>
      <c r="AX55" s="4"/>
      <c r="AY55" s="4"/>
    </row>
    <row r="56" spans="1:51" ht="20.100000000000001" customHeight="1" x14ac:dyDescent="0.25">
      <c r="A56" s="16"/>
      <c r="B56" s="16"/>
      <c r="C56" s="150"/>
      <c r="D56" s="151"/>
      <c r="E56" s="151"/>
      <c r="F56" s="151"/>
      <c r="G56" s="152"/>
      <c r="H56" s="153"/>
      <c r="I56" s="151"/>
      <c r="J56" s="151"/>
      <c r="K56" s="151"/>
      <c r="L56" s="154"/>
      <c r="M56" s="186"/>
      <c r="N56" s="151"/>
      <c r="O56" s="151"/>
      <c r="P56" s="151"/>
      <c r="Q56" s="151"/>
      <c r="R56" s="151"/>
      <c r="S56" s="151"/>
      <c r="T56" s="154"/>
      <c r="U56" s="150"/>
      <c r="V56" s="151"/>
      <c r="W56" s="151"/>
      <c r="X56" s="151"/>
      <c r="Y56" s="151"/>
      <c r="Z56" s="151"/>
      <c r="AA56" s="151"/>
      <c r="AB56" s="154"/>
      <c r="AC56" s="158"/>
      <c r="AD56" s="159"/>
      <c r="AE56" s="159"/>
      <c r="AF56" s="159"/>
      <c r="AG56" s="159"/>
      <c r="AH56" s="160"/>
      <c r="AM56" s="5"/>
      <c r="AN56" s="5"/>
      <c r="AO56" s="5"/>
      <c r="AP56" s="4"/>
      <c r="AW56" s="4"/>
      <c r="AX56" s="4"/>
      <c r="AY56" s="4"/>
    </row>
    <row r="57" spans="1:51" ht="20.100000000000001" customHeight="1" x14ac:dyDescent="0.25">
      <c r="A57" s="16"/>
      <c r="B57" s="16"/>
      <c r="C57" s="150"/>
      <c r="D57" s="151"/>
      <c r="E57" s="151"/>
      <c r="F57" s="151"/>
      <c r="G57" s="152"/>
      <c r="H57" s="153"/>
      <c r="I57" s="151"/>
      <c r="J57" s="151"/>
      <c r="K57" s="151"/>
      <c r="L57" s="154"/>
      <c r="M57" s="186"/>
      <c r="N57" s="151"/>
      <c r="O57" s="151"/>
      <c r="P57" s="151"/>
      <c r="Q57" s="151"/>
      <c r="R57" s="151"/>
      <c r="S57" s="151"/>
      <c r="T57" s="154"/>
      <c r="U57" s="150"/>
      <c r="V57" s="151"/>
      <c r="W57" s="151"/>
      <c r="X57" s="151"/>
      <c r="Y57" s="151"/>
      <c r="Z57" s="151"/>
      <c r="AA57" s="151"/>
      <c r="AB57" s="154"/>
      <c r="AC57" s="158"/>
      <c r="AD57" s="159"/>
      <c r="AE57" s="159"/>
      <c r="AF57" s="159"/>
      <c r="AG57" s="159"/>
      <c r="AH57" s="160"/>
      <c r="AM57" s="5"/>
      <c r="AN57" s="5"/>
      <c r="AO57" s="5"/>
      <c r="AP57" s="4"/>
      <c r="AW57" s="4"/>
      <c r="AX57" s="4"/>
      <c r="AY57" s="4"/>
    </row>
    <row r="58" spans="1:51" ht="20.100000000000001" customHeight="1" x14ac:dyDescent="0.25">
      <c r="A58" s="16"/>
      <c r="B58" s="16"/>
      <c r="C58" s="150"/>
      <c r="D58" s="151"/>
      <c r="E58" s="151"/>
      <c r="F58" s="151"/>
      <c r="G58" s="152"/>
      <c r="H58" s="153"/>
      <c r="I58" s="151"/>
      <c r="J58" s="151"/>
      <c r="K58" s="151"/>
      <c r="L58" s="154"/>
      <c r="M58" s="186"/>
      <c r="N58" s="151"/>
      <c r="O58" s="151"/>
      <c r="P58" s="151"/>
      <c r="Q58" s="151"/>
      <c r="R58" s="151"/>
      <c r="S58" s="151"/>
      <c r="T58" s="154"/>
      <c r="U58" s="150"/>
      <c r="V58" s="151"/>
      <c r="W58" s="151"/>
      <c r="X58" s="151"/>
      <c r="Y58" s="151"/>
      <c r="Z58" s="151"/>
      <c r="AA58" s="151"/>
      <c r="AB58" s="154"/>
      <c r="AC58" s="158"/>
      <c r="AD58" s="159"/>
      <c r="AE58" s="159"/>
      <c r="AF58" s="159"/>
      <c r="AG58" s="159"/>
      <c r="AH58" s="160"/>
      <c r="AM58" s="5"/>
      <c r="AN58" s="5"/>
      <c r="AO58" s="5"/>
      <c r="AP58" s="4"/>
      <c r="AW58" s="4"/>
      <c r="AX58" s="4"/>
      <c r="AY58" s="4"/>
    </row>
    <row r="59" spans="1:51" ht="20.100000000000001" customHeight="1" x14ac:dyDescent="0.25">
      <c r="A59" s="25"/>
      <c r="B59" s="25"/>
      <c r="C59" s="150"/>
      <c r="D59" s="151"/>
      <c r="E59" s="151"/>
      <c r="F59" s="151"/>
      <c r="G59" s="152"/>
      <c r="H59" s="153"/>
      <c r="I59" s="151"/>
      <c r="J59" s="151"/>
      <c r="K59" s="151"/>
      <c r="L59" s="154"/>
      <c r="M59" s="150"/>
      <c r="N59" s="151"/>
      <c r="O59" s="151"/>
      <c r="P59" s="151"/>
      <c r="Q59" s="151"/>
      <c r="R59" s="151"/>
      <c r="S59" s="151"/>
      <c r="T59" s="154"/>
      <c r="U59" s="150"/>
      <c r="V59" s="151"/>
      <c r="W59" s="151"/>
      <c r="X59" s="151"/>
      <c r="Y59" s="151"/>
      <c r="Z59" s="151"/>
      <c r="AA59" s="151"/>
      <c r="AB59" s="154"/>
      <c r="AC59" s="158"/>
      <c r="AD59" s="159"/>
      <c r="AE59" s="159"/>
      <c r="AF59" s="159"/>
      <c r="AG59" s="159"/>
      <c r="AH59" s="160"/>
      <c r="AM59" s="5"/>
      <c r="AN59" s="5"/>
      <c r="AO59" s="5"/>
      <c r="AP59" s="4"/>
      <c r="AW59" s="4"/>
      <c r="AX59" s="4"/>
      <c r="AY59" s="4"/>
    </row>
    <row r="60" spans="1:51" ht="20.100000000000001" customHeight="1" x14ac:dyDescent="0.25">
      <c r="C60" s="150"/>
      <c r="D60" s="151"/>
      <c r="E60" s="151"/>
      <c r="F60" s="151"/>
      <c r="G60" s="152"/>
      <c r="H60" s="153"/>
      <c r="I60" s="151"/>
      <c r="J60" s="151"/>
      <c r="K60" s="151"/>
      <c r="L60" s="154"/>
      <c r="M60" s="150"/>
      <c r="N60" s="151"/>
      <c r="O60" s="151"/>
      <c r="P60" s="151"/>
      <c r="Q60" s="151"/>
      <c r="R60" s="151"/>
      <c r="S60" s="151"/>
      <c r="T60" s="154"/>
      <c r="U60" s="150"/>
      <c r="V60" s="151"/>
      <c r="W60" s="151"/>
      <c r="X60" s="151"/>
      <c r="Y60" s="151"/>
      <c r="Z60" s="151"/>
      <c r="AA60" s="151"/>
      <c r="AB60" s="154"/>
      <c r="AC60" s="158"/>
      <c r="AD60" s="159"/>
      <c r="AE60" s="159"/>
      <c r="AF60" s="159"/>
      <c r="AG60" s="159"/>
      <c r="AH60" s="160"/>
      <c r="AM60" s="5"/>
      <c r="AN60" s="5"/>
      <c r="AO60" s="5"/>
      <c r="AP60" s="4"/>
      <c r="AW60" s="4"/>
      <c r="AX60" s="4"/>
      <c r="AY60" s="4"/>
    </row>
    <row r="61" spans="1:51" ht="20.100000000000001" customHeight="1" x14ac:dyDescent="0.25">
      <c r="C61" s="150"/>
      <c r="D61" s="151"/>
      <c r="E61" s="151"/>
      <c r="F61" s="151"/>
      <c r="G61" s="152"/>
      <c r="H61" s="153"/>
      <c r="I61" s="151"/>
      <c r="J61" s="151"/>
      <c r="K61" s="151"/>
      <c r="L61" s="154"/>
      <c r="M61" s="150"/>
      <c r="N61" s="151"/>
      <c r="O61" s="151"/>
      <c r="P61" s="151"/>
      <c r="Q61" s="151"/>
      <c r="R61" s="151"/>
      <c r="S61" s="151"/>
      <c r="T61" s="154"/>
      <c r="U61" s="150"/>
      <c r="V61" s="151"/>
      <c r="W61" s="151"/>
      <c r="X61" s="151"/>
      <c r="Y61" s="151"/>
      <c r="Z61" s="151"/>
      <c r="AA61" s="151"/>
      <c r="AB61" s="154"/>
      <c r="AC61" s="158"/>
      <c r="AD61" s="159"/>
      <c r="AE61" s="159"/>
      <c r="AF61" s="159"/>
      <c r="AG61" s="159"/>
      <c r="AH61" s="160"/>
      <c r="AM61" s="15"/>
      <c r="AN61" s="15"/>
      <c r="AO61" s="15"/>
      <c r="AP61" s="4"/>
      <c r="AW61" s="4"/>
      <c r="AX61" s="4"/>
      <c r="AY61" s="4"/>
    </row>
    <row r="62" spans="1:51" ht="20.100000000000001" customHeight="1" x14ac:dyDescent="0.25">
      <c r="C62" s="150"/>
      <c r="D62" s="151"/>
      <c r="E62" s="151"/>
      <c r="F62" s="151"/>
      <c r="G62" s="152"/>
      <c r="H62" s="153"/>
      <c r="I62" s="151"/>
      <c r="J62" s="151"/>
      <c r="K62" s="151"/>
      <c r="L62" s="154"/>
      <c r="M62" s="150"/>
      <c r="N62" s="151"/>
      <c r="O62" s="151"/>
      <c r="P62" s="151"/>
      <c r="Q62" s="151"/>
      <c r="R62" s="151"/>
      <c r="S62" s="151"/>
      <c r="T62" s="154"/>
      <c r="U62" s="150"/>
      <c r="V62" s="151"/>
      <c r="W62" s="151"/>
      <c r="X62" s="151"/>
      <c r="Y62" s="151"/>
      <c r="Z62" s="151"/>
      <c r="AA62" s="151"/>
      <c r="AB62" s="154"/>
      <c r="AC62" s="158"/>
      <c r="AD62" s="159"/>
      <c r="AE62" s="159"/>
      <c r="AF62" s="159"/>
      <c r="AG62" s="159"/>
      <c r="AH62" s="160"/>
      <c r="AM62" s="15"/>
      <c r="AN62" s="15"/>
      <c r="AO62" s="15"/>
      <c r="AP62" s="4"/>
      <c r="AW62" s="4"/>
      <c r="AX62" s="4"/>
      <c r="AY62" s="4"/>
    </row>
    <row r="63" spans="1:51" ht="20.100000000000001" customHeight="1" x14ac:dyDescent="0.25">
      <c r="C63" s="150"/>
      <c r="D63" s="151"/>
      <c r="E63" s="151"/>
      <c r="F63" s="151"/>
      <c r="G63" s="152"/>
      <c r="H63" s="153"/>
      <c r="I63" s="151"/>
      <c r="J63" s="151"/>
      <c r="K63" s="151"/>
      <c r="L63" s="154"/>
      <c r="M63" s="150"/>
      <c r="N63" s="151"/>
      <c r="O63" s="151"/>
      <c r="P63" s="151"/>
      <c r="Q63" s="151"/>
      <c r="R63" s="151"/>
      <c r="S63" s="151"/>
      <c r="T63" s="154"/>
      <c r="U63" s="150"/>
      <c r="V63" s="151"/>
      <c r="W63" s="151"/>
      <c r="X63" s="151"/>
      <c r="Y63" s="151"/>
      <c r="Z63" s="151"/>
      <c r="AA63" s="151"/>
      <c r="AB63" s="154"/>
      <c r="AC63" s="158"/>
      <c r="AD63" s="159"/>
      <c r="AE63" s="159"/>
      <c r="AF63" s="159"/>
      <c r="AG63" s="159"/>
      <c r="AH63" s="160"/>
      <c r="AM63" s="15"/>
      <c r="AN63" s="15"/>
      <c r="AO63" s="15"/>
      <c r="AP63" s="4"/>
      <c r="AW63" s="4"/>
      <c r="AX63" s="4"/>
      <c r="AY63" s="4"/>
    </row>
    <row r="64" spans="1:51" ht="20.100000000000001" customHeight="1" x14ac:dyDescent="0.25">
      <c r="C64" s="150"/>
      <c r="D64" s="151"/>
      <c r="E64" s="151"/>
      <c r="F64" s="151"/>
      <c r="G64" s="152"/>
      <c r="H64" s="153"/>
      <c r="I64" s="151"/>
      <c r="J64" s="151"/>
      <c r="K64" s="151"/>
      <c r="L64" s="154"/>
      <c r="M64" s="150"/>
      <c r="N64" s="151"/>
      <c r="O64" s="151"/>
      <c r="P64" s="151"/>
      <c r="Q64" s="151"/>
      <c r="R64" s="151"/>
      <c r="S64" s="151"/>
      <c r="T64" s="154"/>
      <c r="U64" s="150"/>
      <c r="V64" s="151"/>
      <c r="W64" s="151"/>
      <c r="X64" s="151"/>
      <c r="Y64" s="151"/>
      <c r="Z64" s="151"/>
      <c r="AA64" s="151"/>
      <c r="AB64" s="154"/>
      <c r="AC64" s="158"/>
      <c r="AD64" s="159"/>
      <c r="AE64" s="159"/>
      <c r="AF64" s="159"/>
      <c r="AG64" s="159"/>
      <c r="AH64" s="160"/>
      <c r="AM64" s="15"/>
      <c r="AN64" s="15"/>
      <c r="AO64" s="15"/>
      <c r="AP64" s="4"/>
      <c r="AW64" s="4"/>
      <c r="AX64" s="4"/>
      <c r="AY64" s="4"/>
    </row>
    <row r="65" spans="3:51" ht="20.100000000000001" customHeight="1" x14ac:dyDescent="0.25">
      <c r="C65" s="150"/>
      <c r="D65" s="151"/>
      <c r="E65" s="151"/>
      <c r="F65" s="151"/>
      <c r="G65" s="152"/>
      <c r="H65" s="153"/>
      <c r="I65" s="151"/>
      <c r="J65" s="151"/>
      <c r="K65" s="151"/>
      <c r="L65" s="154"/>
      <c r="M65" s="150"/>
      <c r="N65" s="151"/>
      <c r="O65" s="151"/>
      <c r="P65" s="151"/>
      <c r="Q65" s="151"/>
      <c r="R65" s="151"/>
      <c r="S65" s="151"/>
      <c r="T65" s="154"/>
      <c r="U65" s="150"/>
      <c r="V65" s="151"/>
      <c r="W65" s="151"/>
      <c r="X65" s="151"/>
      <c r="Y65" s="151"/>
      <c r="Z65" s="151"/>
      <c r="AA65" s="151"/>
      <c r="AB65" s="154"/>
      <c r="AC65" s="158"/>
      <c r="AD65" s="159"/>
      <c r="AE65" s="159"/>
      <c r="AF65" s="159"/>
      <c r="AG65" s="159"/>
      <c r="AH65" s="160"/>
      <c r="AM65" s="15"/>
      <c r="AN65" s="15"/>
      <c r="AO65" s="15"/>
      <c r="AP65" s="4"/>
      <c r="AW65" s="4"/>
      <c r="AX65" s="4"/>
      <c r="AY65" s="4"/>
    </row>
    <row r="66" spans="3:51" ht="20.100000000000001" customHeight="1" x14ac:dyDescent="0.25">
      <c r="C66" s="150"/>
      <c r="D66" s="151"/>
      <c r="E66" s="151"/>
      <c r="F66" s="151"/>
      <c r="G66" s="152"/>
      <c r="H66" s="153"/>
      <c r="I66" s="151"/>
      <c r="J66" s="151"/>
      <c r="K66" s="151"/>
      <c r="L66" s="154"/>
      <c r="M66" s="150"/>
      <c r="N66" s="151"/>
      <c r="O66" s="151"/>
      <c r="P66" s="151"/>
      <c r="Q66" s="151"/>
      <c r="R66" s="151"/>
      <c r="S66" s="151"/>
      <c r="T66" s="154"/>
      <c r="U66" s="150"/>
      <c r="V66" s="151"/>
      <c r="W66" s="151"/>
      <c r="X66" s="151"/>
      <c r="Y66" s="151"/>
      <c r="Z66" s="151"/>
      <c r="AA66" s="151"/>
      <c r="AB66" s="154"/>
      <c r="AC66" s="158"/>
      <c r="AD66" s="159"/>
      <c r="AE66" s="159"/>
      <c r="AF66" s="159"/>
      <c r="AG66" s="159"/>
      <c r="AH66" s="160"/>
      <c r="AM66" s="15"/>
      <c r="AN66" s="15"/>
      <c r="AO66" s="15"/>
      <c r="AP66" s="4"/>
      <c r="AW66" s="4"/>
      <c r="AX66" s="4"/>
      <c r="AY66" s="4"/>
    </row>
    <row r="67" spans="3:51" ht="20.100000000000001" customHeight="1" x14ac:dyDescent="0.25">
      <c r="C67" s="150"/>
      <c r="D67" s="151"/>
      <c r="E67" s="151"/>
      <c r="F67" s="151"/>
      <c r="G67" s="152"/>
      <c r="H67" s="153"/>
      <c r="I67" s="151"/>
      <c r="J67" s="151"/>
      <c r="K67" s="151"/>
      <c r="L67" s="154"/>
      <c r="M67" s="150"/>
      <c r="N67" s="151"/>
      <c r="O67" s="151"/>
      <c r="P67" s="151"/>
      <c r="Q67" s="151"/>
      <c r="R67" s="151"/>
      <c r="S67" s="151"/>
      <c r="T67" s="154"/>
      <c r="U67" s="150"/>
      <c r="V67" s="151"/>
      <c r="W67" s="151"/>
      <c r="X67" s="151"/>
      <c r="Y67" s="151"/>
      <c r="Z67" s="151"/>
      <c r="AA67" s="151"/>
      <c r="AB67" s="154"/>
      <c r="AC67" s="158"/>
      <c r="AD67" s="159"/>
      <c r="AE67" s="159"/>
      <c r="AF67" s="159"/>
      <c r="AG67" s="159"/>
      <c r="AH67" s="160"/>
      <c r="AM67" s="15"/>
      <c r="AN67" s="15"/>
      <c r="AO67" s="15"/>
      <c r="AP67" s="4"/>
      <c r="AW67" s="4"/>
      <c r="AX67" s="4"/>
      <c r="AY67" s="4"/>
    </row>
    <row r="68" spans="3:51" ht="20.100000000000001" customHeight="1" x14ac:dyDescent="0.25">
      <c r="C68" s="150"/>
      <c r="D68" s="151"/>
      <c r="E68" s="151"/>
      <c r="F68" s="151"/>
      <c r="G68" s="152"/>
      <c r="H68" s="153"/>
      <c r="I68" s="151"/>
      <c r="J68" s="151"/>
      <c r="K68" s="151"/>
      <c r="L68" s="154"/>
      <c r="M68" s="150"/>
      <c r="N68" s="151"/>
      <c r="O68" s="151"/>
      <c r="P68" s="151"/>
      <c r="Q68" s="151"/>
      <c r="R68" s="151"/>
      <c r="S68" s="151"/>
      <c r="T68" s="154"/>
      <c r="U68" s="150"/>
      <c r="V68" s="151"/>
      <c r="W68" s="151"/>
      <c r="X68" s="151"/>
      <c r="Y68" s="151"/>
      <c r="Z68" s="151"/>
      <c r="AA68" s="151"/>
      <c r="AB68" s="154"/>
      <c r="AC68" s="158"/>
      <c r="AD68" s="159"/>
      <c r="AE68" s="159"/>
      <c r="AF68" s="159"/>
      <c r="AG68" s="159"/>
      <c r="AH68" s="160"/>
      <c r="AM68" s="15"/>
      <c r="AN68" s="15"/>
      <c r="AO68" s="15"/>
      <c r="AP68" s="4"/>
      <c r="AW68" s="4"/>
      <c r="AX68" s="4"/>
      <c r="AY68" s="4"/>
    </row>
    <row r="69" spans="3:51" ht="20.100000000000001" customHeight="1" x14ac:dyDescent="0.25">
      <c r="C69" s="150"/>
      <c r="D69" s="151"/>
      <c r="E69" s="151"/>
      <c r="F69" s="151"/>
      <c r="G69" s="152"/>
      <c r="H69" s="153"/>
      <c r="I69" s="151"/>
      <c r="J69" s="151"/>
      <c r="K69" s="151"/>
      <c r="L69" s="154"/>
      <c r="M69" s="186"/>
      <c r="N69" s="151"/>
      <c r="O69" s="151"/>
      <c r="P69" s="151"/>
      <c r="Q69" s="151"/>
      <c r="R69" s="151"/>
      <c r="S69" s="151"/>
      <c r="T69" s="154"/>
      <c r="U69" s="150"/>
      <c r="V69" s="151"/>
      <c r="W69" s="151"/>
      <c r="X69" s="151"/>
      <c r="Y69" s="151"/>
      <c r="Z69" s="151"/>
      <c r="AA69" s="151"/>
      <c r="AB69" s="154"/>
      <c r="AC69" s="158"/>
      <c r="AD69" s="159"/>
      <c r="AE69" s="159"/>
      <c r="AF69" s="159"/>
      <c r="AG69" s="159"/>
      <c r="AH69" s="160"/>
      <c r="AM69" s="15"/>
      <c r="AN69" s="15"/>
      <c r="AO69" s="15"/>
      <c r="AP69" s="4"/>
      <c r="AW69" s="4"/>
      <c r="AX69" s="4"/>
      <c r="AY69" s="4"/>
    </row>
    <row r="70" spans="3:51" ht="14.1" customHeight="1" x14ac:dyDescent="0.25">
      <c r="AT70" s="15"/>
      <c r="AU70" s="15"/>
      <c r="AV70" s="15"/>
      <c r="AW70" s="4"/>
      <c r="AX70" s="4"/>
      <c r="AY70" s="4"/>
    </row>
    <row r="71" spans="3:51" ht="9" customHeight="1" x14ac:dyDescent="0.25">
      <c r="E71" s="149" t="s">
        <v>1540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23"/>
      <c r="AM71" s="23"/>
      <c r="AN71" s="23"/>
      <c r="AO71" s="23"/>
      <c r="AP71" s="17"/>
      <c r="AT71" s="5"/>
      <c r="AU71" s="5"/>
      <c r="AV71" s="5"/>
      <c r="AW71" s="4"/>
      <c r="AX71" s="4"/>
      <c r="AY71" s="4"/>
    </row>
    <row r="72" spans="3:51" ht="9" customHeight="1" x14ac:dyDescent="0.25"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23"/>
      <c r="AM72" s="23"/>
      <c r="AN72" s="23"/>
      <c r="AO72" s="23"/>
      <c r="AP72" s="17"/>
      <c r="AT72" s="5"/>
      <c r="AU72" s="5"/>
      <c r="AV72" s="5"/>
      <c r="AW72" s="4"/>
      <c r="AX72" s="4"/>
      <c r="AY72" s="4"/>
    </row>
    <row r="73" spans="3:51" ht="14.25" customHeight="1" x14ac:dyDescent="0.25"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23"/>
      <c r="AM73" s="23"/>
      <c r="AN73" s="23"/>
      <c r="AO73" s="23"/>
      <c r="AP73" s="26"/>
      <c r="AT73" s="5"/>
      <c r="AU73" s="5"/>
      <c r="AV73" s="5"/>
      <c r="AW73" s="4"/>
      <c r="AX73" s="4"/>
      <c r="AY73" s="4"/>
    </row>
    <row r="74" spans="3:51" ht="14.25" customHeight="1" x14ac:dyDescent="0.25">
      <c r="E74" s="149" t="s">
        <v>1551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23"/>
      <c r="AM74" s="23"/>
      <c r="AN74" s="23"/>
      <c r="AO74" s="23"/>
      <c r="AP74" s="26"/>
      <c r="AT74" s="5"/>
      <c r="AU74" s="5"/>
      <c r="AV74" s="5"/>
      <c r="AW74" s="4"/>
      <c r="AX74" s="4"/>
      <c r="AY74" s="4"/>
    </row>
    <row r="75" spans="3:51" ht="29.25" customHeight="1" x14ac:dyDescent="0.25"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23"/>
      <c r="AM75" s="23"/>
      <c r="AN75" s="23"/>
      <c r="AO75" s="23"/>
      <c r="AT75" s="5"/>
      <c r="AU75" s="5"/>
      <c r="AV75" s="5"/>
      <c r="AW75" s="4"/>
      <c r="AX75" s="4"/>
      <c r="AY75" s="4"/>
    </row>
    <row r="76" spans="3:51" ht="26.25" customHeight="1" x14ac:dyDescent="0.25">
      <c r="E76" s="149" t="s">
        <v>1552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23"/>
      <c r="AM76" s="23"/>
      <c r="AN76" s="23"/>
      <c r="AO76" s="23"/>
      <c r="AP76" s="26"/>
      <c r="AT76" s="5"/>
      <c r="AU76" s="5"/>
      <c r="AV76" s="5"/>
      <c r="AW76" s="4"/>
      <c r="AX76" s="4"/>
      <c r="AY76" s="4"/>
    </row>
    <row r="77" spans="3:51" ht="14.25" customHeight="1" x14ac:dyDescent="0.25">
      <c r="D77" s="27"/>
      <c r="E77" s="179" t="s">
        <v>1553</v>
      </c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28"/>
      <c r="AN77" s="28"/>
      <c r="AO77" s="23"/>
      <c r="AT77" s="5"/>
      <c r="AU77" s="5"/>
      <c r="AV77" s="5"/>
      <c r="AW77" s="4"/>
      <c r="AX77" s="4"/>
      <c r="AY77" s="4"/>
    </row>
    <row r="78" spans="3:51" ht="28.5" customHeight="1" x14ac:dyDescent="0.25">
      <c r="E78" s="149" t="s">
        <v>1556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23"/>
      <c r="AM78" s="23"/>
      <c r="AN78" s="23"/>
      <c r="AO78" s="23"/>
      <c r="AP78" s="26"/>
      <c r="AT78" s="5"/>
      <c r="AU78" s="5"/>
      <c r="AV78" s="5"/>
      <c r="AW78" s="4"/>
      <c r="AX78" s="4"/>
      <c r="AY78" s="4"/>
    </row>
    <row r="79" spans="3:51" ht="15.75" x14ac:dyDescent="0.25">
      <c r="D79" s="2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28"/>
      <c r="AN79" s="28"/>
      <c r="AO79" s="23"/>
      <c r="AT79" s="5"/>
      <c r="AU79" s="5"/>
      <c r="AV79" s="5"/>
      <c r="AW79" s="4"/>
      <c r="AX79" s="4"/>
      <c r="AY79" s="4"/>
    </row>
    <row r="80" spans="3:51" ht="6.75" customHeight="1" x14ac:dyDescent="0.25">
      <c r="D80" s="2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28"/>
      <c r="AN80" s="28"/>
      <c r="AO80" s="23"/>
      <c r="AT80" s="5"/>
      <c r="AU80" s="5"/>
      <c r="AV80" s="5"/>
      <c r="AW80" s="4"/>
      <c r="AX80" s="4"/>
      <c r="AY80" s="4"/>
    </row>
    <row r="81" spans="2:51" ht="13.5" customHeight="1" x14ac:dyDescent="0.25">
      <c r="D81" s="2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28"/>
      <c r="AN81" s="28"/>
      <c r="AO81" s="23"/>
      <c r="AT81" s="5"/>
      <c r="AU81" s="5"/>
      <c r="AV81" s="5"/>
      <c r="AW81" s="4"/>
      <c r="AX81" s="4"/>
      <c r="AY81" s="4"/>
    </row>
    <row r="82" spans="2:51" ht="13.5" customHeight="1" x14ac:dyDescent="0.25">
      <c r="D82" s="2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28"/>
      <c r="AN82" s="28"/>
      <c r="AO82" s="23"/>
      <c r="AT82" s="5"/>
      <c r="AU82" s="5"/>
      <c r="AV82" s="5"/>
      <c r="AW82" s="4"/>
      <c r="AX82" s="4"/>
      <c r="AY82" s="4"/>
    </row>
    <row r="83" spans="2:51" ht="19.5" customHeight="1" x14ac:dyDescent="0.25">
      <c r="B83" s="177" t="s">
        <v>1543</v>
      </c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M83" s="28"/>
      <c r="AN83" s="28"/>
      <c r="AO83" s="23"/>
      <c r="AT83" s="5"/>
      <c r="AU83" s="5"/>
      <c r="AV83" s="5"/>
      <c r="AW83" s="4"/>
      <c r="AX83" s="4"/>
      <c r="AY83" s="4"/>
    </row>
    <row r="84" spans="2:51" ht="13.5" customHeight="1" x14ac:dyDescent="0.25">
      <c r="D84" s="149" t="s">
        <v>1554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48"/>
      <c r="AM84" s="28"/>
      <c r="AN84" s="28"/>
      <c r="AO84" s="23"/>
      <c r="AT84" s="5"/>
      <c r="AU84" s="5"/>
      <c r="AV84" s="5"/>
      <c r="AW84" s="4"/>
      <c r="AX84" s="4"/>
      <c r="AY84" s="4"/>
    </row>
    <row r="85" spans="2:51" ht="13.5" customHeight="1" x14ac:dyDescent="0.25"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48"/>
      <c r="AM85" s="28"/>
      <c r="AN85" s="28"/>
      <c r="AO85" s="23"/>
      <c r="AT85" s="5"/>
      <c r="AU85" s="5"/>
      <c r="AV85" s="5"/>
      <c r="AW85" s="4"/>
      <c r="AX85" s="4"/>
      <c r="AY85" s="4"/>
    </row>
    <row r="86" spans="2:51" ht="13.5" customHeight="1" x14ac:dyDescent="0.25"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48"/>
      <c r="AM86" s="28"/>
      <c r="AN86" s="28"/>
      <c r="AO86" s="23"/>
      <c r="AT86" s="5"/>
      <c r="AU86" s="5"/>
      <c r="AV86" s="5"/>
      <c r="AW86" s="4"/>
      <c r="AX86" s="4"/>
      <c r="AY86" s="4"/>
    </row>
    <row r="87" spans="2:51" ht="13.5" customHeight="1" x14ac:dyDescent="0.25"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48"/>
      <c r="AM87" s="28"/>
      <c r="AN87" s="28"/>
      <c r="AO87" s="23"/>
      <c r="AT87" s="5"/>
      <c r="AU87" s="5"/>
      <c r="AV87" s="5"/>
      <c r="AW87" s="4"/>
      <c r="AX87" s="4"/>
      <c r="AY87" s="4"/>
    </row>
    <row r="88" spans="2:51" ht="18" customHeight="1" x14ac:dyDescent="0.25"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28"/>
      <c r="AN88" s="28"/>
      <c r="AO88" s="23"/>
      <c r="AT88" s="5"/>
      <c r="AU88" s="5"/>
      <c r="AV88" s="5"/>
      <c r="AW88" s="4"/>
      <c r="AX88" s="4"/>
      <c r="AY88" s="4"/>
    </row>
    <row r="89" spans="2:51" ht="20.100000000000001" customHeight="1" x14ac:dyDescent="0.3">
      <c r="C89" s="169" t="s">
        <v>1548</v>
      </c>
      <c r="D89" s="169"/>
      <c r="E89" s="169"/>
      <c r="F89" s="169"/>
      <c r="G89" s="169"/>
      <c r="H89" s="169"/>
      <c r="I89" s="169"/>
      <c r="J89" s="169"/>
      <c r="K89" s="169"/>
      <c r="L89" s="169"/>
      <c r="M89" s="170"/>
      <c r="N89" s="170"/>
      <c r="O89" s="170"/>
      <c r="P89" s="170"/>
      <c r="Q89" s="5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28"/>
      <c r="AN89" s="28"/>
      <c r="AO89" s="23"/>
      <c r="AT89" s="5"/>
      <c r="AU89" s="5"/>
      <c r="AV89" s="5"/>
      <c r="AW89" s="4"/>
      <c r="AX89" s="4"/>
      <c r="AY89" s="4"/>
    </row>
    <row r="90" spans="2:51" ht="18" customHeight="1" x14ac:dyDescent="0.25"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28"/>
      <c r="AN90" s="28"/>
      <c r="AO90" s="23"/>
      <c r="AT90" s="5"/>
      <c r="AU90" s="5"/>
      <c r="AV90" s="5"/>
      <c r="AW90" s="4"/>
      <c r="AX90" s="4"/>
      <c r="AY90" s="4"/>
    </row>
    <row r="91" spans="2:51" ht="18" customHeight="1" x14ac:dyDescent="0.25">
      <c r="C91" s="168" t="s">
        <v>1544</v>
      </c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U91" s="147" t="s">
        <v>1555</v>
      </c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48"/>
      <c r="AM91" s="28"/>
      <c r="AN91" s="28"/>
      <c r="AO91" s="23"/>
      <c r="AT91" s="5"/>
      <c r="AU91" s="5"/>
      <c r="AV91" s="5"/>
      <c r="AW91" s="4"/>
      <c r="AX91" s="4"/>
      <c r="AY91" s="4"/>
    </row>
    <row r="92" spans="2:51" ht="18" customHeight="1" x14ac:dyDescent="0.25">
      <c r="C92" s="161" t="s">
        <v>1569</v>
      </c>
      <c r="D92" s="162"/>
      <c r="E92" s="162"/>
      <c r="F92" s="162"/>
      <c r="G92" s="162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6"/>
      <c r="U92" s="143" t="s">
        <v>1571</v>
      </c>
      <c r="V92" s="143"/>
      <c r="W92" s="143"/>
      <c r="X92" s="143"/>
      <c r="Y92" s="143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48"/>
      <c r="AM92" s="28"/>
      <c r="AN92" s="28"/>
      <c r="AO92" s="23"/>
      <c r="AT92" s="5"/>
      <c r="AU92" s="5"/>
      <c r="AV92" s="5"/>
      <c r="AW92" s="4"/>
      <c r="AX92" s="4"/>
      <c r="AY92" s="4"/>
    </row>
    <row r="93" spans="2:51" ht="18" customHeight="1" x14ac:dyDescent="0.25">
      <c r="C93" s="161" t="s">
        <v>1527</v>
      </c>
      <c r="D93" s="162"/>
      <c r="E93" s="162"/>
      <c r="F93" s="162"/>
      <c r="G93" s="162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6"/>
      <c r="U93" s="143" t="s">
        <v>1572</v>
      </c>
      <c r="V93" s="143"/>
      <c r="W93" s="143"/>
      <c r="X93" s="143"/>
      <c r="Y93" s="143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48"/>
      <c r="AM93" s="28"/>
      <c r="AN93" s="28"/>
      <c r="AO93" s="23"/>
      <c r="AT93" s="5"/>
      <c r="AU93" s="5"/>
      <c r="AV93" s="5"/>
      <c r="AW93" s="4"/>
      <c r="AX93" s="4"/>
      <c r="AY93" s="4"/>
    </row>
    <row r="94" spans="2:51" ht="18" customHeight="1" x14ac:dyDescent="0.25">
      <c r="C94" s="161" t="s">
        <v>1528</v>
      </c>
      <c r="D94" s="162"/>
      <c r="E94" s="162"/>
      <c r="F94" s="162"/>
      <c r="G94" s="162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4"/>
      <c r="U94" s="143" t="s">
        <v>1573</v>
      </c>
      <c r="V94" s="143"/>
      <c r="W94" s="143"/>
      <c r="X94" s="143"/>
      <c r="Y94" s="143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48"/>
      <c r="AM94" s="28"/>
      <c r="AN94" s="28"/>
      <c r="AO94" s="23"/>
      <c r="AT94" s="5"/>
      <c r="AU94" s="5"/>
      <c r="AV94" s="5"/>
      <c r="AW94" s="4"/>
      <c r="AX94" s="4"/>
      <c r="AY94" s="4"/>
    </row>
    <row r="95" spans="2:51" ht="18" customHeight="1" x14ac:dyDescent="0.25">
      <c r="C95" s="161" t="s">
        <v>1529</v>
      </c>
      <c r="D95" s="162"/>
      <c r="E95" s="162"/>
      <c r="F95" s="162"/>
      <c r="G95" s="162"/>
      <c r="H95" s="167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6"/>
      <c r="U95" s="143" t="s">
        <v>1574</v>
      </c>
      <c r="V95" s="143"/>
      <c r="W95" s="143"/>
      <c r="X95" s="143"/>
      <c r="Y95" s="143"/>
      <c r="Z95" s="145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48"/>
      <c r="AM95" s="28"/>
      <c r="AN95" s="28"/>
      <c r="AO95" s="23"/>
      <c r="AT95" s="5"/>
      <c r="AU95" s="5"/>
      <c r="AV95" s="5"/>
      <c r="AW95" s="4"/>
      <c r="AX95" s="4"/>
      <c r="AY95" s="4"/>
    </row>
    <row r="96" spans="2:51" ht="18" customHeight="1" x14ac:dyDescent="0.25">
      <c r="C96" s="161" t="s">
        <v>1570</v>
      </c>
      <c r="D96" s="162"/>
      <c r="E96" s="162"/>
      <c r="F96" s="162"/>
      <c r="G96" s="162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4"/>
      <c r="U96" s="143" t="s">
        <v>1575</v>
      </c>
      <c r="V96" s="143"/>
      <c r="W96" s="143"/>
      <c r="X96" s="143"/>
      <c r="Y96" s="143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48"/>
      <c r="AM96" s="28"/>
      <c r="AN96" s="28"/>
      <c r="AO96" s="23"/>
      <c r="AT96" s="5"/>
      <c r="AU96" s="5"/>
      <c r="AV96" s="5"/>
      <c r="AW96" s="4"/>
      <c r="AX96" s="4"/>
      <c r="AY96" s="4"/>
    </row>
    <row r="97" spans="3:51" ht="18" customHeight="1" x14ac:dyDescent="0.25">
      <c r="T97" s="8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48"/>
      <c r="AM97" s="28"/>
      <c r="AN97" s="28"/>
      <c r="AO97" s="23"/>
      <c r="AT97" s="5"/>
      <c r="AU97" s="5"/>
      <c r="AV97" s="5"/>
      <c r="AW97" s="4"/>
      <c r="AX97" s="4"/>
      <c r="AY97" s="4"/>
    </row>
    <row r="98" spans="3:51" ht="18" customHeight="1" x14ac:dyDescent="0.25">
      <c r="C98" s="147" t="s">
        <v>1576</v>
      </c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U98" s="147" t="s">
        <v>1577</v>
      </c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48"/>
      <c r="AM98" s="28"/>
      <c r="AN98" s="28"/>
      <c r="AO98" s="23"/>
      <c r="AT98" s="5"/>
      <c r="AU98" s="5"/>
      <c r="AV98" s="5"/>
      <c r="AW98" s="4"/>
      <c r="AX98" s="4"/>
      <c r="AY98" s="4"/>
    </row>
    <row r="99" spans="3:51" ht="18" customHeight="1" x14ac:dyDescent="0.25">
      <c r="C99" s="143" t="s">
        <v>1571</v>
      </c>
      <c r="D99" s="143"/>
      <c r="E99" s="143"/>
      <c r="F99" s="143"/>
      <c r="G99" s="143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U99" s="143" t="s">
        <v>1571</v>
      </c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48"/>
      <c r="AM99" s="28"/>
      <c r="AN99" s="28"/>
      <c r="AO99" s="23"/>
      <c r="AT99" s="5"/>
      <c r="AU99" s="5"/>
      <c r="AV99" s="5"/>
      <c r="AW99" s="4"/>
      <c r="AX99" s="4"/>
      <c r="AY99" s="4"/>
    </row>
    <row r="100" spans="3:51" ht="18" customHeight="1" x14ac:dyDescent="0.25">
      <c r="C100" s="143" t="s">
        <v>1572</v>
      </c>
      <c r="D100" s="143"/>
      <c r="E100" s="143"/>
      <c r="F100" s="143"/>
      <c r="G100" s="143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U100" s="143" t="s">
        <v>1572</v>
      </c>
      <c r="V100" s="143"/>
      <c r="W100" s="143"/>
      <c r="X100" s="143"/>
      <c r="Y100" s="143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48"/>
      <c r="AM100" s="28"/>
      <c r="AN100" s="28"/>
      <c r="AO100" s="23"/>
      <c r="AT100" s="5"/>
      <c r="AU100" s="5"/>
      <c r="AV100" s="5"/>
      <c r="AW100" s="4"/>
      <c r="AX100" s="4"/>
      <c r="AY100" s="4"/>
    </row>
    <row r="101" spans="3:51" ht="18" customHeight="1" x14ac:dyDescent="0.25">
      <c r="C101" s="143" t="s">
        <v>1573</v>
      </c>
      <c r="D101" s="143"/>
      <c r="E101" s="143"/>
      <c r="F101" s="143"/>
      <c r="G101" s="143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U101" s="143" t="s">
        <v>1592</v>
      </c>
      <c r="V101" s="143"/>
      <c r="W101" s="143"/>
      <c r="X101" s="143"/>
      <c r="Y101" s="143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48"/>
      <c r="AM101" s="28"/>
      <c r="AN101" s="28"/>
      <c r="AO101" s="23"/>
      <c r="AT101" s="5"/>
      <c r="AU101" s="5"/>
      <c r="AV101" s="5"/>
      <c r="AW101" s="4"/>
      <c r="AX101" s="4"/>
      <c r="AY101" s="4"/>
    </row>
    <row r="102" spans="3:51" ht="18" customHeight="1" x14ac:dyDescent="0.25">
      <c r="C102" s="143" t="s">
        <v>1574</v>
      </c>
      <c r="D102" s="143"/>
      <c r="E102" s="143"/>
      <c r="F102" s="143"/>
      <c r="G102" s="143"/>
      <c r="H102" s="145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U102" s="143" t="s">
        <v>1574</v>
      </c>
      <c r="V102" s="143"/>
      <c r="W102" s="143"/>
      <c r="X102" s="143"/>
      <c r="Y102" s="143"/>
      <c r="Z102" s="145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48"/>
      <c r="AM102" s="28"/>
      <c r="AN102" s="28"/>
      <c r="AO102" s="23"/>
      <c r="AT102" s="5"/>
      <c r="AU102" s="5"/>
      <c r="AV102" s="5"/>
      <c r="AW102" s="4"/>
      <c r="AX102" s="4"/>
      <c r="AY102" s="4"/>
    </row>
    <row r="103" spans="3:51" ht="18" customHeight="1" x14ac:dyDescent="0.25">
      <c r="C103" s="143" t="s">
        <v>1575</v>
      </c>
      <c r="D103" s="143"/>
      <c r="E103" s="143"/>
      <c r="F103" s="143"/>
      <c r="G103" s="143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U103" s="143" t="s">
        <v>1575</v>
      </c>
      <c r="V103" s="143"/>
      <c r="W103" s="143"/>
      <c r="X103" s="143"/>
      <c r="Y103" s="143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48"/>
      <c r="AM103" s="28"/>
      <c r="AN103" s="28"/>
      <c r="AO103" s="23"/>
      <c r="AT103" s="5"/>
      <c r="AU103" s="5"/>
      <c r="AV103" s="5"/>
      <c r="AW103" s="4"/>
      <c r="AX103" s="4"/>
      <c r="AY103" s="4"/>
    </row>
    <row r="104" spans="3:51" ht="18" customHeight="1" x14ac:dyDescent="0.25">
      <c r="C104" s="57"/>
      <c r="D104" s="58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8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48"/>
      <c r="AM104" s="28"/>
      <c r="AN104" s="28"/>
      <c r="AO104" s="23"/>
      <c r="AT104" s="5"/>
      <c r="AU104" s="5"/>
      <c r="AV104" s="5"/>
      <c r="AW104" s="4"/>
      <c r="AX104" s="4"/>
      <c r="AY104" s="4"/>
    </row>
    <row r="105" spans="3:51" ht="18" customHeight="1" x14ac:dyDescent="0.25">
      <c r="C105" s="147" t="s">
        <v>1578</v>
      </c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U105" s="147" t="s">
        <v>1579</v>
      </c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48"/>
      <c r="AM105" s="28"/>
      <c r="AN105" s="28"/>
      <c r="AO105" s="23"/>
      <c r="AT105" s="5"/>
      <c r="AU105" s="5"/>
      <c r="AV105" s="5"/>
      <c r="AW105" s="4"/>
      <c r="AX105" s="4"/>
      <c r="AY105" s="4"/>
    </row>
    <row r="106" spans="3:51" ht="18" customHeight="1" x14ac:dyDescent="0.25">
      <c r="C106" s="143" t="s">
        <v>1571</v>
      </c>
      <c r="D106" s="143"/>
      <c r="E106" s="143"/>
      <c r="F106" s="143"/>
      <c r="G106" s="143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U106" s="143" t="s">
        <v>1571</v>
      </c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48"/>
      <c r="AM106" s="28"/>
      <c r="AN106" s="28"/>
      <c r="AO106" s="23"/>
      <c r="AT106" s="5"/>
      <c r="AU106" s="5"/>
      <c r="AV106" s="5"/>
      <c r="AW106" s="4"/>
      <c r="AX106" s="4"/>
      <c r="AY106" s="4"/>
    </row>
    <row r="107" spans="3:51" ht="18" customHeight="1" x14ac:dyDescent="0.25">
      <c r="C107" s="143" t="s">
        <v>1572</v>
      </c>
      <c r="D107" s="143"/>
      <c r="E107" s="143"/>
      <c r="F107" s="143"/>
      <c r="G107" s="143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U107" s="143" t="s">
        <v>1572</v>
      </c>
      <c r="V107" s="143"/>
      <c r="W107" s="143"/>
      <c r="X107" s="143"/>
      <c r="Y107" s="143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48"/>
      <c r="AM107" s="28"/>
      <c r="AN107" s="28"/>
      <c r="AO107" s="23"/>
      <c r="AT107" s="5"/>
      <c r="AU107" s="5"/>
      <c r="AV107" s="5"/>
      <c r="AW107" s="4"/>
      <c r="AX107" s="4"/>
      <c r="AY107" s="4"/>
    </row>
    <row r="108" spans="3:51" ht="18" customHeight="1" x14ac:dyDescent="0.25">
      <c r="C108" s="143" t="s">
        <v>1573</v>
      </c>
      <c r="D108" s="143"/>
      <c r="E108" s="143"/>
      <c r="F108" s="143"/>
      <c r="G108" s="143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U108" s="143" t="s">
        <v>1573</v>
      </c>
      <c r="V108" s="143"/>
      <c r="W108" s="143"/>
      <c r="X108" s="143"/>
      <c r="Y108" s="143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48"/>
      <c r="AM108" s="28"/>
      <c r="AN108" s="28"/>
      <c r="AO108" s="23"/>
      <c r="AT108" s="5"/>
      <c r="AU108" s="5"/>
      <c r="AV108" s="5"/>
      <c r="AW108" s="4"/>
      <c r="AX108" s="4"/>
      <c r="AY108" s="4"/>
    </row>
    <row r="109" spans="3:51" ht="18" customHeight="1" x14ac:dyDescent="0.25">
      <c r="C109" s="143" t="s">
        <v>1574</v>
      </c>
      <c r="D109" s="143"/>
      <c r="E109" s="143"/>
      <c r="F109" s="143"/>
      <c r="G109" s="143"/>
      <c r="H109" s="145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U109" s="143" t="s">
        <v>1574</v>
      </c>
      <c r="V109" s="143"/>
      <c r="W109" s="143"/>
      <c r="X109" s="143"/>
      <c r="Y109" s="143"/>
      <c r="Z109" s="145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48"/>
      <c r="AM109" s="28"/>
      <c r="AN109" s="28"/>
      <c r="AO109" s="23"/>
      <c r="AT109" s="5"/>
      <c r="AU109" s="5"/>
      <c r="AV109" s="5"/>
      <c r="AW109" s="4"/>
      <c r="AX109" s="4"/>
      <c r="AY109" s="4"/>
    </row>
    <row r="110" spans="3:51" ht="18" customHeight="1" x14ac:dyDescent="0.25">
      <c r="C110" s="143" t="s">
        <v>1575</v>
      </c>
      <c r="D110" s="143"/>
      <c r="E110" s="143"/>
      <c r="F110" s="143"/>
      <c r="G110" s="143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U110" s="143" t="s">
        <v>1575</v>
      </c>
      <c r="V110" s="143"/>
      <c r="W110" s="143"/>
      <c r="X110" s="143"/>
      <c r="Y110" s="143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48"/>
      <c r="AM110" s="28"/>
      <c r="AN110" s="28"/>
      <c r="AO110" s="23"/>
      <c r="AT110" s="5"/>
      <c r="AU110" s="5"/>
      <c r="AV110" s="5"/>
      <c r="AW110" s="4"/>
      <c r="AX110" s="4"/>
      <c r="AY110" s="4"/>
    </row>
    <row r="111" spans="3:51" ht="18" customHeight="1" x14ac:dyDescent="0.25">
      <c r="C111" s="57"/>
      <c r="D111" s="58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8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48"/>
      <c r="AM111" s="28"/>
      <c r="AN111" s="28"/>
      <c r="AO111" s="23"/>
      <c r="AT111" s="5"/>
      <c r="AU111" s="5"/>
      <c r="AV111" s="5"/>
      <c r="AW111" s="4"/>
      <c r="AX111" s="4"/>
      <c r="AY111" s="4"/>
    </row>
    <row r="112" spans="3:51" ht="18" customHeight="1" x14ac:dyDescent="0.25">
      <c r="C112" s="147" t="s">
        <v>1580</v>
      </c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U112" s="147" t="s">
        <v>1581</v>
      </c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48"/>
      <c r="AM112" s="28"/>
      <c r="AN112" s="28"/>
      <c r="AO112" s="23"/>
      <c r="AT112" s="5"/>
      <c r="AU112" s="5"/>
      <c r="AV112" s="5"/>
      <c r="AW112" s="4"/>
      <c r="AX112" s="4"/>
      <c r="AY112" s="4"/>
    </row>
    <row r="113" spans="3:51" ht="18" customHeight="1" x14ac:dyDescent="0.25">
      <c r="C113" s="143" t="s">
        <v>1571</v>
      </c>
      <c r="D113" s="143"/>
      <c r="E113" s="143"/>
      <c r="F113" s="143"/>
      <c r="G113" s="143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U113" s="143" t="s">
        <v>1571</v>
      </c>
      <c r="V113" s="143"/>
      <c r="W113" s="143"/>
      <c r="X113" s="143"/>
      <c r="Y113" s="143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48"/>
      <c r="AM113" s="28"/>
      <c r="AN113" s="28"/>
      <c r="AO113" s="23"/>
      <c r="AT113" s="5"/>
      <c r="AU113" s="5"/>
      <c r="AV113" s="5"/>
      <c r="AW113" s="4"/>
      <c r="AX113" s="4"/>
      <c r="AY113" s="4"/>
    </row>
    <row r="114" spans="3:51" ht="18" customHeight="1" x14ac:dyDescent="0.25">
      <c r="C114" s="143" t="s">
        <v>1572</v>
      </c>
      <c r="D114" s="143"/>
      <c r="E114" s="143"/>
      <c r="F114" s="143"/>
      <c r="G114" s="143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U114" s="143" t="s">
        <v>1572</v>
      </c>
      <c r="V114" s="143"/>
      <c r="W114" s="143"/>
      <c r="X114" s="143"/>
      <c r="Y114" s="143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48"/>
      <c r="AM114" s="28"/>
      <c r="AN114" s="28"/>
      <c r="AO114" s="23"/>
      <c r="AT114" s="5"/>
      <c r="AU114" s="5"/>
      <c r="AV114" s="5"/>
      <c r="AW114" s="4"/>
      <c r="AX114" s="4"/>
      <c r="AY114" s="4"/>
    </row>
    <row r="115" spans="3:51" ht="18" customHeight="1" x14ac:dyDescent="0.25">
      <c r="C115" s="143" t="s">
        <v>1573</v>
      </c>
      <c r="D115" s="143"/>
      <c r="E115" s="143"/>
      <c r="F115" s="143"/>
      <c r="G115" s="143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U115" s="143" t="s">
        <v>1573</v>
      </c>
      <c r="V115" s="143"/>
      <c r="W115" s="143"/>
      <c r="X115" s="143"/>
      <c r="Y115" s="143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48"/>
      <c r="AM115" s="28"/>
      <c r="AN115" s="28"/>
      <c r="AO115" s="23"/>
      <c r="AT115" s="5"/>
      <c r="AU115" s="5"/>
      <c r="AV115" s="5"/>
      <c r="AW115" s="4"/>
      <c r="AX115" s="4"/>
      <c r="AY115" s="4"/>
    </row>
    <row r="116" spans="3:51" ht="18" customHeight="1" x14ac:dyDescent="0.25">
      <c r="C116" s="143" t="s">
        <v>1574</v>
      </c>
      <c r="D116" s="143"/>
      <c r="E116" s="143"/>
      <c r="F116" s="143"/>
      <c r="G116" s="143"/>
      <c r="H116" s="145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U116" s="143" t="s">
        <v>1574</v>
      </c>
      <c r="V116" s="143"/>
      <c r="W116" s="143"/>
      <c r="X116" s="143"/>
      <c r="Y116" s="143"/>
      <c r="Z116" s="145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48"/>
      <c r="AM116" s="28"/>
      <c r="AN116" s="28"/>
      <c r="AO116" s="23"/>
      <c r="AT116" s="5"/>
      <c r="AU116" s="5"/>
      <c r="AV116" s="5"/>
      <c r="AW116" s="4"/>
      <c r="AX116" s="4"/>
      <c r="AY116" s="4"/>
    </row>
    <row r="117" spans="3:51" ht="18" customHeight="1" x14ac:dyDescent="0.25">
      <c r="C117" s="143" t="s">
        <v>1570</v>
      </c>
      <c r="D117" s="143"/>
      <c r="E117" s="143"/>
      <c r="F117" s="143"/>
      <c r="G117" s="143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U117" s="143" t="s">
        <v>1575</v>
      </c>
      <c r="V117" s="143"/>
      <c r="W117" s="143"/>
      <c r="X117" s="143"/>
      <c r="Y117" s="143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48"/>
      <c r="AM117" s="28"/>
      <c r="AN117" s="28"/>
      <c r="AO117" s="23"/>
      <c r="AT117" s="5"/>
      <c r="AU117" s="5"/>
      <c r="AV117" s="5"/>
      <c r="AW117" s="4"/>
      <c r="AX117" s="4"/>
      <c r="AY117" s="4"/>
    </row>
    <row r="118" spans="3:51" ht="18" customHeight="1" x14ac:dyDescent="0.25">
      <c r="C118" s="57"/>
      <c r="D118" s="58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48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48"/>
      <c r="AM118" s="28"/>
      <c r="AN118" s="28"/>
      <c r="AO118" s="23"/>
      <c r="AT118" s="5"/>
      <c r="AU118" s="5"/>
      <c r="AV118" s="5"/>
      <c r="AW118" s="4"/>
      <c r="AX118" s="4"/>
      <c r="AY118" s="4"/>
    </row>
    <row r="119" spans="3:51" ht="18" customHeight="1" x14ac:dyDescent="0.25">
      <c r="C119" s="57"/>
      <c r="D119" s="58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28"/>
      <c r="AN119" s="28"/>
      <c r="AO119" s="23"/>
      <c r="AT119" s="5"/>
      <c r="AU119" s="5"/>
      <c r="AV119" s="5"/>
      <c r="AW119" s="4"/>
      <c r="AX119" s="4"/>
      <c r="AY119" s="4"/>
    </row>
    <row r="120" spans="3:51" ht="14.1" customHeight="1" thickBot="1" x14ac:dyDescent="0.3"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T120" s="5"/>
      <c r="AU120" s="5"/>
      <c r="AV120" s="5"/>
      <c r="AW120" s="4"/>
      <c r="AX120" s="4"/>
      <c r="AY120" s="4"/>
    </row>
    <row r="121" spans="3:51" ht="20.100000000000001" customHeight="1" x14ac:dyDescent="0.25">
      <c r="J121" s="180" t="s">
        <v>1541</v>
      </c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2"/>
      <c r="AP121" s="54"/>
      <c r="AQ121" s="5"/>
      <c r="AR121" s="5"/>
      <c r="AW121" s="4"/>
      <c r="AX121" s="4"/>
      <c r="AY121" s="4"/>
    </row>
    <row r="122" spans="3:51" ht="20.100000000000001" customHeight="1" x14ac:dyDescent="0.25">
      <c r="J122" s="183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5"/>
      <c r="AP122" s="54"/>
      <c r="AQ122" s="5"/>
      <c r="AR122" s="5"/>
      <c r="AW122" s="4"/>
      <c r="AX122" s="4"/>
      <c r="AY122" s="4"/>
    </row>
    <row r="123" spans="3:51" ht="20.100000000000001" customHeight="1" x14ac:dyDescent="0.25">
      <c r="J123" s="183" t="s">
        <v>1542</v>
      </c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5"/>
      <c r="AP123" s="54"/>
      <c r="AQ123" s="5"/>
      <c r="AR123" s="5"/>
      <c r="AW123" s="4"/>
      <c r="AX123" s="4"/>
      <c r="AY123" s="4"/>
    </row>
    <row r="124" spans="3:51" ht="20.100000000000001" customHeight="1" thickBot="1" x14ac:dyDescent="0.3">
      <c r="J124" s="171" t="s">
        <v>1557</v>
      </c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3"/>
      <c r="AP124" s="54"/>
      <c r="AQ124" s="5"/>
      <c r="AR124" s="5"/>
      <c r="AW124" s="4"/>
      <c r="AX124" s="4"/>
      <c r="AY124" s="4"/>
    </row>
    <row r="125" spans="3:51" ht="14.1" customHeight="1" x14ac:dyDescent="0.25">
      <c r="AD125" s="174"/>
      <c r="AE125" s="174"/>
      <c r="AF125" s="174"/>
      <c r="AG125" s="174"/>
      <c r="AH125" s="174"/>
      <c r="AI125" s="174"/>
      <c r="AJ125" s="174"/>
      <c r="AK125" s="174"/>
      <c r="AL125" s="174"/>
      <c r="AQ125" s="5"/>
      <c r="AR125" s="5"/>
      <c r="AW125" s="4"/>
      <c r="AX125" s="4"/>
      <c r="AY125" s="4"/>
    </row>
    <row r="128" spans="3:51" ht="14.1" customHeight="1" x14ac:dyDescent="0.25">
      <c r="AK128" s="4" t="s">
        <v>1618</v>
      </c>
    </row>
  </sheetData>
  <sheetProtection sheet="1" objects="1" scenarios="1"/>
  <mergeCells count="208">
    <mergeCell ref="C14:I15"/>
    <mergeCell ref="J14:AK15"/>
    <mergeCell ref="C17:I18"/>
    <mergeCell ref="J17:AK18"/>
    <mergeCell ref="C20:I21"/>
    <mergeCell ref="J20:AK21"/>
    <mergeCell ref="AC62:AH62"/>
    <mergeCell ref="B50:AK50"/>
    <mergeCell ref="M54:T54"/>
    <mergeCell ref="AC60:AH60"/>
    <mergeCell ref="H62:L62"/>
    <mergeCell ref="C62:G62"/>
    <mergeCell ref="AC61:AH61"/>
    <mergeCell ref="AC55:AH55"/>
    <mergeCell ref="U56:AB56"/>
    <mergeCell ref="C61:G61"/>
    <mergeCell ref="H61:L61"/>
    <mergeCell ref="C55:G55"/>
    <mergeCell ref="H55:L55"/>
    <mergeCell ref="M56:T56"/>
    <mergeCell ref="H58:L58"/>
    <mergeCell ref="M61:T61"/>
    <mergeCell ref="AC59:AH59"/>
    <mergeCell ref="U54:AB54"/>
    <mergeCell ref="AK5:AL6"/>
    <mergeCell ref="C11:I12"/>
    <mergeCell ref="J11:AK12"/>
    <mergeCell ref="X5:AJ6"/>
    <mergeCell ref="I36:AO36"/>
    <mergeCell ref="E33:AJ34"/>
    <mergeCell ref="C59:G59"/>
    <mergeCell ref="C60:G60"/>
    <mergeCell ref="M55:T55"/>
    <mergeCell ref="U55:AB55"/>
    <mergeCell ref="AC56:AH56"/>
    <mergeCell ref="AC58:AH58"/>
    <mergeCell ref="C54:G54"/>
    <mergeCell ref="H54:L54"/>
    <mergeCell ref="K40:S40"/>
    <mergeCell ref="T40:AK40"/>
    <mergeCell ref="M60:T60"/>
    <mergeCell ref="B39:AK39"/>
    <mergeCell ref="C23:I24"/>
    <mergeCell ref="J23:AK24"/>
    <mergeCell ref="B29:AK29"/>
    <mergeCell ref="AC57:AH57"/>
    <mergeCell ref="C57:G57"/>
    <mergeCell ref="H57:L57"/>
    <mergeCell ref="U58:AB58"/>
    <mergeCell ref="U63:AB63"/>
    <mergeCell ref="H59:L59"/>
    <mergeCell ref="M63:T63"/>
    <mergeCell ref="M69:T69"/>
    <mergeCell ref="M57:T57"/>
    <mergeCell ref="M58:T58"/>
    <mergeCell ref="U57:AB57"/>
    <mergeCell ref="U69:AB69"/>
    <mergeCell ref="U59:AB59"/>
    <mergeCell ref="H69:L69"/>
    <mergeCell ref="H64:L64"/>
    <mergeCell ref="M62:T62"/>
    <mergeCell ref="J122:AB122"/>
    <mergeCell ref="J123:AB123"/>
    <mergeCell ref="H66:L66"/>
    <mergeCell ref="H67:L67"/>
    <mergeCell ref="H68:L68"/>
    <mergeCell ref="M64:T64"/>
    <mergeCell ref="M65:T65"/>
    <mergeCell ref="M66:T66"/>
    <mergeCell ref="M67:T67"/>
    <mergeCell ref="M68:T68"/>
    <mergeCell ref="U64:AB64"/>
    <mergeCell ref="U65:AB65"/>
    <mergeCell ref="U66:AB66"/>
    <mergeCell ref="U67:AB67"/>
    <mergeCell ref="U68:AB68"/>
    <mergeCell ref="B83:AK83"/>
    <mergeCell ref="AC69:AH69"/>
    <mergeCell ref="AC66:AH66"/>
    <mergeCell ref="AC67:AH67"/>
    <mergeCell ref="AC68:AH68"/>
    <mergeCell ref="C67:G67"/>
    <mergeCell ref="C68:G68"/>
    <mergeCell ref="AC64:AH64"/>
    <mergeCell ref="AC65:AH65"/>
    <mergeCell ref="J124:AB124"/>
    <mergeCell ref="AD125:AL125"/>
    <mergeCell ref="A1:AL3"/>
    <mergeCell ref="D51:AK52"/>
    <mergeCell ref="E74:AK75"/>
    <mergeCell ref="B9:AK9"/>
    <mergeCell ref="A38:AK38"/>
    <mergeCell ref="A28:AK28"/>
    <mergeCell ref="A8:AK8"/>
    <mergeCell ref="E77:AL77"/>
    <mergeCell ref="H60:L60"/>
    <mergeCell ref="U60:AB60"/>
    <mergeCell ref="U61:AB61"/>
    <mergeCell ref="C64:G64"/>
    <mergeCell ref="C65:G65"/>
    <mergeCell ref="C66:G66"/>
    <mergeCell ref="E71:AK73"/>
    <mergeCell ref="C56:G56"/>
    <mergeCell ref="H56:L56"/>
    <mergeCell ref="E76:AK76"/>
    <mergeCell ref="K48:S48"/>
    <mergeCell ref="U62:AB62"/>
    <mergeCell ref="H65:L65"/>
    <mergeCell ref="J121:AB121"/>
    <mergeCell ref="Z92:AK92"/>
    <mergeCell ref="U93:Y93"/>
    <mergeCell ref="Z93:AK93"/>
    <mergeCell ref="U94:Y94"/>
    <mergeCell ref="Z94:AK94"/>
    <mergeCell ref="U95:Y95"/>
    <mergeCell ref="Z95:AK95"/>
    <mergeCell ref="C89:L89"/>
    <mergeCell ref="M89:P89"/>
    <mergeCell ref="E78:AK78"/>
    <mergeCell ref="C63:G63"/>
    <mergeCell ref="H63:L63"/>
    <mergeCell ref="C69:G69"/>
    <mergeCell ref="M59:T59"/>
    <mergeCell ref="C58:G58"/>
    <mergeCell ref="AC54:AH54"/>
    <mergeCell ref="AC63:AH63"/>
    <mergeCell ref="C96:G96"/>
    <mergeCell ref="H96:S96"/>
    <mergeCell ref="U96:Y96"/>
    <mergeCell ref="Z96:AK96"/>
    <mergeCell ref="C92:G92"/>
    <mergeCell ref="H92:S92"/>
    <mergeCell ref="C93:G93"/>
    <mergeCell ref="H93:S93"/>
    <mergeCell ref="C94:G94"/>
    <mergeCell ref="H94:S94"/>
    <mergeCell ref="C95:G95"/>
    <mergeCell ref="H95:S95"/>
    <mergeCell ref="U92:Y92"/>
    <mergeCell ref="D84:AK87"/>
    <mergeCell ref="C91:S91"/>
    <mergeCell ref="U91:AK91"/>
    <mergeCell ref="C98:S98"/>
    <mergeCell ref="U98:AK98"/>
    <mergeCell ref="C99:G99"/>
    <mergeCell ref="H99:S99"/>
    <mergeCell ref="U99:Y99"/>
    <mergeCell ref="Z99:AK99"/>
    <mergeCell ref="C100:G100"/>
    <mergeCell ref="H100:S100"/>
    <mergeCell ref="U100:Y100"/>
    <mergeCell ref="Z100:AK100"/>
    <mergeCell ref="C107:G107"/>
    <mergeCell ref="H107:S107"/>
    <mergeCell ref="U107:Y107"/>
    <mergeCell ref="Z107:AK107"/>
    <mergeCell ref="C101:G101"/>
    <mergeCell ref="H101:S101"/>
    <mergeCell ref="U101:Y101"/>
    <mergeCell ref="Z101:AK101"/>
    <mergeCell ref="C102:G102"/>
    <mergeCell ref="H102:S102"/>
    <mergeCell ref="U102:Y102"/>
    <mergeCell ref="Z102:AK102"/>
    <mergeCell ref="C103:G103"/>
    <mergeCell ref="H103:S103"/>
    <mergeCell ref="U103:Y103"/>
    <mergeCell ref="Z103:AK103"/>
    <mergeCell ref="C105:S105"/>
    <mergeCell ref="U105:AK105"/>
    <mergeCell ref="C106:G106"/>
    <mergeCell ref="H106:S106"/>
    <mergeCell ref="U106:Y106"/>
    <mergeCell ref="Z106:AK106"/>
    <mergeCell ref="C117:G117"/>
    <mergeCell ref="H117:S117"/>
    <mergeCell ref="U117:Y117"/>
    <mergeCell ref="Z117:AK117"/>
    <mergeCell ref="C112:S112"/>
    <mergeCell ref="U112:AK112"/>
    <mergeCell ref="C113:G113"/>
    <mergeCell ref="H113:S113"/>
    <mergeCell ref="U113:Y113"/>
    <mergeCell ref="Z113:AK113"/>
    <mergeCell ref="C114:G114"/>
    <mergeCell ref="H114:S114"/>
    <mergeCell ref="U114:Y114"/>
    <mergeCell ref="Z114:AK114"/>
    <mergeCell ref="C115:G115"/>
    <mergeCell ref="H115:S115"/>
    <mergeCell ref="U115:Y115"/>
    <mergeCell ref="Z115:AK115"/>
    <mergeCell ref="C116:G116"/>
    <mergeCell ref="H116:S116"/>
    <mergeCell ref="U116:Y116"/>
    <mergeCell ref="Z116:AK116"/>
    <mergeCell ref="C108:G108"/>
    <mergeCell ref="H108:S108"/>
    <mergeCell ref="U108:Y108"/>
    <mergeCell ref="Z108:AK108"/>
    <mergeCell ref="C109:G109"/>
    <mergeCell ref="H109:S109"/>
    <mergeCell ref="U109:Y109"/>
    <mergeCell ref="Z109:AK109"/>
    <mergeCell ref="C110:G110"/>
    <mergeCell ref="H110:S110"/>
    <mergeCell ref="U110:Y110"/>
    <mergeCell ref="Z110:AK110"/>
  </mergeCells>
  <phoneticPr fontId="6"/>
  <conditionalFormatting sqref="C99:G103">
    <cfRule type="expression" dxfId="22" priority="20">
      <formula>$M$89&gt;=2</formula>
    </cfRule>
  </conditionalFormatting>
  <conditionalFormatting sqref="C106:G110">
    <cfRule type="expression" dxfId="21" priority="18">
      <formula>$M$89&gt;=3</formula>
    </cfRule>
  </conditionalFormatting>
  <conditionalFormatting sqref="C113:G117">
    <cfRule type="expression" dxfId="20" priority="16">
      <formula>$M$89&gt;=4</formula>
    </cfRule>
  </conditionalFormatting>
  <conditionalFormatting sqref="C98:S98">
    <cfRule type="expression" dxfId="19" priority="21">
      <formula>$M$89&gt;=2</formula>
    </cfRule>
  </conditionalFormatting>
  <conditionalFormatting sqref="C105:S105">
    <cfRule type="expression" dxfId="18" priority="19">
      <formula>$M$89&gt;=3</formula>
    </cfRule>
  </conditionalFormatting>
  <conditionalFormatting sqref="C112:S112">
    <cfRule type="expression" dxfId="17" priority="17">
      <formula>$M$89&gt;=4</formula>
    </cfRule>
  </conditionalFormatting>
  <conditionalFormatting sqref="H99:S103">
    <cfRule type="expression" dxfId="16" priority="6">
      <formula>$M$89&gt;=2</formula>
    </cfRule>
  </conditionalFormatting>
  <conditionalFormatting sqref="H106:S110">
    <cfRule type="expression" dxfId="15" priority="5">
      <formula>$M$89&gt;=3</formula>
    </cfRule>
  </conditionalFormatting>
  <conditionalFormatting sqref="H113:S117">
    <cfRule type="expression" dxfId="14" priority="3">
      <formula>$M$89&gt;=4</formula>
    </cfRule>
  </conditionalFormatting>
  <conditionalFormatting sqref="K48:S48">
    <cfRule type="expression" dxfId="13" priority="75">
      <formula>#REF!=TRUE</formula>
    </cfRule>
  </conditionalFormatting>
  <conditionalFormatting sqref="T40">
    <cfRule type="expression" dxfId="12" priority="54">
      <formula>#REF!=TRUE</formula>
    </cfRule>
  </conditionalFormatting>
  <conditionalFormatting sqref="U92:Y96">
    <cfRule type="expression" dxfId="11" priority="14">
      <formula>$M$89&gt;=5</formula>
    </cfRule>
  </conditionalFormatting>
  <conditionalFormatting sqref="U99:Y103">
    <cfRule type="expression" dxfId="10" priority="11">
      <formula>$M$89&gt;=6</formula>
    </cfRule>
  </conditionalFormatting>
  <conditionalFormatting sqref="U106:Y110">
    <cfRule type="expression" dxfId="9" priority="9">
      <formula>$M$89&gt;=7</formula>
    </cfRule>
  </conditionalFormatting>
  <conditionalFormatting sqref="U113:Y117">
    <cfRule type="expression" dxfId="8" priority="7">
      <formula>$M$89&gt;=8</formula>
    </cfRule>
  </conditionalFormatting>
  <conditionalFormatting sqref="U91:AK91">
    <cfRule type="expression" dxfId="7" priority="15">
      <formula>$M$89&gt;=5</formula>
    </cfRule>
  </conditionalFormatting>
  <conditionalFormatting sqref="U98:AK98">
    <cfRule type="expression" dxfId="6" priority="13">
      <formula>$M$89&gt;=6</formula>
    </cfRule>
  </conditionalFormatting>
  <conditionalFormatting sqref="U105:AK105">
    <cfRule type="expression" dxfId="5" priority="10">
      <formula>$M$89&gt;=7</formula>
    </cfRule>
  </conditionalFormatting>
  <conditionalFormatting sqref="U112:AK112">
    <cfRule type="expression" dxfId="4" priority="8">
      <formula>$M$89&gt;=8</formula>
    </cfRule>
  </conditionalFormatting>
  <conditionalFormatting sqref="Z92:AK96">
    <cfRule type="expression" dxfId="3" priority="1">
      <formula>$M$89&gt;=5</formula>
    </cfRule>
  </conditionalFormatting>
  <conditionalFormatting sqref="Z99:AK103">
    <cfRule type="expression" dxfId="2" priority="12">
      <formula>$M$89&gt;=6</formula>
    </cfRule>
  </conditionalFormatting>
  <conditionalFormatting sqref="Z106:AK110">
    <cfRule type="expression" dxfId="1" priority="4">
      <formula>$M$89&gt;=7</formula>
    </cfRule>
  </conditionalFormatting>
  <conditionalFormatting sqref="Z113:AK117">
    <cfRule type="expression" dxfId="0" priority="2">
      <formula>$M$89&gt;=8</formula>
    </cfRule>
  </conditionalFormatting>
  <dataValidations count="4">
    <dataValidation type="list" allowBlank="1" showInputMessage="1" showErrorMessage="1" sqref="AC55:AH69" xr:uid="{E90F507A-4A93-4B65-913D-60485688E1D7}">
      <formula1>"Administrator,Trader,Auditor"</formula1>
    </dataValidation>
    <dataValidation type="list" allowBlank="1" showInputMessage="1" showErrorMessage="1" sqref="T40:AK40" xr:uid="{4ABE7476-FCCF-471D-B5DD-FF95DED0CBC9}">
      <formula1>$AS$40:$AS$44</formula1>
    </dataValidation>
    <dataValidation type="list" allowBlank="1" showInputMessage="1" showErrorMessage="1" sqref="M89:P89" xr:uid="{D559E5C1-245E-4B0D-9E92-5579F64F806A}">
      <formula1>"1,2,3,4,5,6,7,8"</formula1>
    </dataValidation>
    <dataValidation imeMode="disabled" allowBlank="1" showInputMessage="1" showErrorMessage="1" sqref="J20:AK21 H94:S94 H96:S96 H101:S101 H103:S103 H107:S107 H110:S110 H114:S114 H117:S117 Z96:AK96 Z100:AK100 Z103:AK103 Z107:AK107 Z110:AK110 Z114:AK114 Z117:AK117 C55:AB69 H108:S108 H115:S115 Z101:AK101 Z108:AK108 Z115:AK115" xr:uid="{B2F40D59-A4F0-472F-BBB3-289A1E8CB654}"/>
  </dataValidations>
  <hyperlinks>
    <hyperlink ref="E77" r:id="rId1" display="https://jpxsystem.com/doc/cq/doku.php?id=documents" xr:uid="{D2DBFAAC-88A4-4E74-963E-EADDB09C2CF4}"/>
    <hyperlink ref="F35" r:id="rId2" xr:uid="{A21F8288-EB86-405D-87F2-9C0C96E4049C}"/>
  </hyperlinks>
  <pageMargins left="0.39370078740157483" right="0.39370078740157483" top="0.86614173228346458" bottom="0.74803149606299213" header="0.31496062992125984" footer="0.31496062992125984"/>
  <pageSetup paperSize="9" scale="83" orientation="portrait" r:id="rId3"/>
  <headerFooter>
    <oddHeader>&amp;L&amp;G</oddHeader>
    <oddFooter>&amp;C&amp;G</oddFooter>
  </headerFooter>
  <rowBreaks count="2" manualBreakCount="2">
    <brk id="41" max="37" man="1"/>
    <brk id="80" max="37" man="1"/>
  </rowBreaks>
  <customProperties>
    <customPr name="layoutContexts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4473-911A-420B-B74A-28083EB98986}">
  <sheetPr codeName="Sheet5"/>
  <dimension ref="A1:D144"/>
  <sheetViews>
    <sheetView workbookViewId="0">
      <selection activeCell="B14" sqref="B14"/>
    </sheetView>
  </sheetViews>
  <sheetFormatPr defaultColWidth="9" defaultRowHeight="13.5" x14ac:dyDescent="0.15"/>
  <cols>
    <col min="1" max="1" width="45.125" style="44" customWidth="1"/>
    <col min="2" max="2" width="48.5" style="44" customWidth="1"/>
    <col min="3" max="3" width="9" style="44"/>
    <col min="4" max="4" width="45.125" style="44" customWidth="1"/>
    <col min="5" max="5" width="14.375" style="36" customWidth="1"/>
    <col min="6" max="16384" width="9" style="36"/>
  </cols>
  <sheetData>
    <row r="1" spans="1:3" x14ac:dyDescent="0.15">
      <c r="A1" s="44" t="s">
        <v>273</v>
      </c>
      <c r="B1" s="44" t="s">
        <v>283</v>
      </c>
      <c r="C1" s="44" t="s">
        <v>268</v>
      </c>
    </row>
    <row r="2" spans="1:3" x14ac:dyDescent="0.15">
      <c r="A2" s="92" t="s">
        <v>1585</v>
      </c>
      <c r="B2" s="44" t="s">
        <v>58</v>
      </c>
      <c r="C2" s="45">
        <v>17067</v>
      </c>
    </row>
    <row r="3" spans="1:3" x14ac:dyDescent="0.15">
      <c r="A3" s="92" t="s">
        <v>1586</v>
      </c>
      <c r="B3" s="92" t="s">
        <v>1586</v>
      </c>
      <c r="C3" s="45">
        <v>17039</v>
      </c>
    </row>
    <row r="4" spans="1:3" x14ac:dyDescent="0.15">
      <c r="A4" s="92" t="s">
        <v>1587</v>
      </c>
      <c r="B4" s="44" t="s">
        <v>59</v>
      </c>
      <c r="C4" s="45">
        <v>17061</v>
      </c>
    </row>
    <row r="5" spans="1:3" x14ac:dyDescent="0.15">
      <c r="A5" s="92" t="s">
        <v>1588</v>
      </c>
      <c r="B5" s="44" t="s">
        <v>60</v>
      </c>
      <c r="C5" s="45">
        <v>17028</v>
      </c>
    </row>
    <row r="6" spans="1:3" x14ac:dyDescent="0.15">
      <c r="A6" s="92" t="s">
        <v>1589</v>
      </c>
      <c r="B6" s="44" t="s">
        <v>61</v>
      </c>
      <c r="C6" s="45">
        <v>17045</v>
      </c>
    </row>
    <row r="7" spans="1:3" x14ac:dyDescent="0.15">
      <c r="A7" s="92" t="s">
        <v>1590</v>
      </c>
      <c r="B7" s="44" t="s">
        <v>62</v>
      </c>
      <c r="C7" s="45">
        <v>17034</v>
      </c>
    </row>
    <row r="8" spans="1:3" x14ac:dyDescent="0.15">
      <c r="A8" s="92" t="s">
        <v>1560</v>
      </c>
      <c r="B8" s="44" t="s">
        <v>1560</v>
      </c>
      <c r="C8" s="45">
        <v>17011</v>
      </c>
    </row>
    <row r="9" spans="1:3" x14ac:dyDescent="0.15">
      <c r="A9" s="44" t="s">
        <v>63</v>
      </c>
      <c r="B9" s="44" t="s">
        <v>1566</v>
      </c>
      <c r="C9" s="45">
        <v>13005</v>
      </c>
    </row>
    <row r="10" spans="1:3" x14ac:dyDescent="0.15">
      <c r="A10" s="92" t="s">
        <v>1591</v>
      </c>
      <c r="B10" s="44" t="s">
        <v>64</v>
      </c>
      <c r="C10" s="45">
        <v>17037</v>
      </c>
    </row>
    <row r="11" spans="1:3" x14ac:dyDescent="0.15">
      <c r="A11" s="44" t="s">
        <v>65</v>
      </c>
      <c r="B11" s="44" t="s">
        <v>65</v>
      </c>
      <c r="C11" s="45">
        <v>17010</v>
      </c>
    </row>
    <row r="12" spans="1:3" x14ac:dyDescent="0.15">
      <c r="A12" s="44" t="s">
        <v>66</v>
      </c>
      <c r="B12" s="44" t="s">
        <v>66</v>
      </c>
      <c r="C12" s="45">
        <v>17056</v>
      </c>
    </row>
    <row r="13" spans="1:3" x14ac:dyDescent="0.15">
      <c r="A13" s="44" t="s">
        <v>67</v>
      </c>
      <c r="B13" s="44" t="s">
        <v>67</v>
      </c>
      <c r="C13" s="45">
        <v>17025</v>
      </c>
    </row>
    <row r="14" spans="1:3" x14ac:dyDescent="0.15">
      <c r="A14" s="44" t="s">
        <v>68</v>
      </c>
      <c r="B14" s="44" t="s">
        <v>1617</v>
      </c>
      <c r="C14" s="45">
        <v>17051</v>
      </c>
    </row>
    <row r="15" spans="1:3" x14ac:dyDescent="0.15">
      <c r="A15" s="44" t="s">
        <v>69</v>
      </c>
      <c r="B15" s="44" t="s">
        <v>69</v>
      </c>
      <c r="C15" s="45">
        <v>17062</v>
      </c>
    </row>
    <row r="16" spans="1:3" x14ac:dyDescent="0.15">
      <c r="A16" s="44" t="s">
        <v>1582</v>
      </c>
      <c r="B16" s="44" t="s">
        <v>70</v>
      </c>
      <c r="C16" s="45">
        <v>17012</v>
      </c>
    </row>
    <row r="17" spans="1:3" x14ac:dyDescent="0.15">
      <c r="A17" s="44" t="s">
        <v>1584</v>
      </c>
      <c r="B17" s="44" t="s">
        <v>71</v>
      </c>
      <c r="C17" s="45">
        <v>17060</v>
      </c>
    </row>
    <row r="18" spans="1:3" x14ac:dyDescent="0.15">
      <c r="A18" s="44" t="s">
        <v>72</v>
      </c>
      <c r="B18" s="44" t="s">
        <v>1565</v>
      </c>
      <c r="C18" s="45">
        <v>17004</v>
      </c>
    </row>
    <row r="19" spans="1:3" x14ac:dyDescent="0.15">
      <c r="A19" s="44" t="s">
        <v>73</v>
      </c>
      <c r="B19" s="44" t="s">
        <v>73</v>
      </c>
      <c r="C19" s="45">
        <v>17017</v>
      </c>
    </row>
    <row r="20" spans="1:3" x14ac:dyDescent="0.15">
      <c r="A20" s="44" t="s">
        <v>74</v>
      </c>
      <c r="B20" s="44" t="s">
        <v>1567</v>
      </c>
      <c r="C20" s="45">
        <v>17019</v>
      </c>
    </row>
    <row r="21" spans="1:3" x14ac:dyDescent="0.15">
      <c r="A21" s="44" t="s">
        <v>75</v>
      </c>
      <c r="B21" s="44" t="s">
        <v>75</v>
      </c>
      <c r="C21" s="45">
        <v>17015</v>
      </c>
    </row>
    <row r="22" spans="1:3" x14ac:dyDescent="0.15">
      <c r="A22" s="44" t="s">
        <v>76</v>
      </c>
      <c r="B22" s="44" t="s">
        <v>76</v>
      </c>
      <c r="C22" s="45">
        <v>17063</v>
      </c>
    </row>
    <row r="23" spans="1:3" x14ac:dyDescent="0.15">
      <c r="A23" s="44" t="s">
        <v>77</v>
      </c>
      <c r="B23" s="44" t="s">
        <v>77</v>
      </c>
      <c r="C23" s="45">
        <v>17029</v>
      </c>
    </row>
    <row r="24" spans="1:3" x14ac:dyDescent="0.15">
      <c r="A24" s="44" t="s">
        <v>78</v>
      </c>
      <c r="B24" s="44" t="s">
        <v>78</v>
      </c>
      <c r="C24" s="45">
        <v>17008</v>
      </c>
    </row>
    <row r="25" spans="1:3" x14ac:dyDescent="0.15">
      <c r="A25" s="44" t="s">
        <v>79</v>
      </c>
      <c r="B25" s="44" t="s">
        <v>79</v>
      </c>
      <c r="C25" s="45">
        <v>17058</v>
      </c>
    </row>
    <row r="26" spans="1:3" x14ac:dyDescent="0.15">
      <c r="A26" s="44" t="s">
        <v>80</v>
      </c>
      <c r="B26" s="44" t="s">
        <v>80</v>
      </c>
      <c r="C26" s="45">
        <v>17024</v>
      </c>
    </row>
    <row r="27" spans="1:3" x14ac:dyDescent="0.15">
      <c r="A27" s="44" t="s">
        <v>81</v>
      </c>
      <c r="B27" s="44" t="s">
        <v>81</v>
      </c>
      <c r="C27" s="45">
        <v>17046</v>
      </c>
    </row>
    <row r="28" spans="1:3" x14ac:dyDescent="0.15">
      <c r="A28" s="44" t="s">
        <v>82</v>
      </c>
      <c r="B28" s="44" t="s">
        <v>82</v>
      </c>
      <c r="C28" s="45">
        <v>17057</v>
      </c>
    </row>
    <row r="29" spans="1:3" x14ac:dyDescent="0.15">
      <c r="A29" s="44" t="s">
        <v>83</v>
      </c>
      <c r="B29" s="44" t="s">
        <v>83</v>
      </c>
      <c r="C29" s="45">
        <v>17066</v>
      </c>
    </row>
    <row r="30" spans="1:3" x14ac:dyDescent="0.15">
      <c r="A30" s="44" t="s">
        <v>84</v>
      </c>
      <c r="B30" s="44" t="s">
        <v>84</v>
      </c>
      <c r="C30" s="45">
        <v>17033</v>
      </c>
    </row>
    <row r="31" spans="1:3" x14ac:dyDescent="0.15">
      <c r="A31" s="44" t="s">
        <v>85</v>
      </c>
      <c r="B31" s="44" t="s">
        <v>85</v>
      </c>
      <c r="C31" s="45">
        <v>17005</v>
      </c>
    </row>
    <row r="32" spans="1:3" x14ac:dyDescent="0.15">
      <c r="A32" s="44" t="s">
        <v>1583</v>
      </c>
      <c r="B32" s="44" t="s">
        <v>86</v>
      </c>
      <c r="C32" s="45">
        <v>17027</v>
      </c>
    </row>
    <row r="33" spans="1:3" x14ac:dyDescent="0.15">
      <c r="A33" s="44" t="s">
        <v>87</v>
      </c>
      <c r="B33" s="44" t="s">
        <v>87</v>
      </c>
      <c r="C33" s="45">
        <v>17055</v>
      </c>
    </row>
    <row r="34" spans="1:3" x14ac:dyDescent="0.15">
      <c r="A34" s="44" t="s">
        <v>88</v>
      </c>
      <c r="B34" s="44" t="s">
        <v>88</v>
      </c>
      <c r="C34" s="45">
        <v>17030</v>
      </c>
    </row>
    <row r="35" spans="1:3" x14ac:dyDescent="0.15">
      <c r="A35" s="44" t="s">
        <v>89</v>
      </c>
      <c r="B35" s="44" t="s">
        <v>89</v>
      </c>
      <c r="C35" s="45">
        <v>17044</v>
      </c>
    </row>
    <row r="36" spans="1:3" x14ac:dyDescent="0.15">
      <c r="A36" s="44" t="s">
        <v>90</v>
      </c>
      <c r="B36" s="44" t="s">
        <v>90</v>
      </c>
      <c r="C36" s="45">
        <v>17035</v>
      </c>
    </row>
    <row r="37" spans="1:3" x14ac:dyDescent="0.15">
      <c r="A37" s="44" t="s">
        <v>91</v>
      </c>
      <c r="B37" s="44" t="s">
        <v>91</v>
      </c>
      <c r="C37" s="45">
        <v>17038</v>
      </c>
    </row>
    <row r="38" spans="1:3" x14ac:dyDescent="0.15">
      <c r="A38" s="44" t="s">
        <v>92</v>
      </c>
      <c r="B38" s="44" t="s">
        <v>92</v>
      </c>
      <c r="C38" s="45">
        <v>17047</v>
      </c>
    </row>
    <row r="39" spans="1:3" x14ac:dyDescent="0.15">
      <c r="A39" s="44" t="s">
        <v>269</v>
      </c>
      <c r="B39" s="44" t="s">
        <v>269</v>
      </c>
      <c r="C39" s="45">
        <v>17054</v>
      </c>
    </row>
    <row r="40" spans="1:3" x14ac:dyDescent="0.15">
      <c r="A40" s="44" t="s">
        <v>93</v>
      </c>
      <c r="B40" s="44" t="s">
        <v>93</v>
      </c>
      <c r="C40" s="45">
        <v>17070</v>
      </c>
    </row>
    <row r="41" spans="1:3" x14ac:dyDescent="0.15">
      <c r="A41" s="44" t="s">
        <v>94</v>
      </c>
      <c r="B41" s="44" t="s">
        <v>1563</v>
      </c>
      <c r="C41" s="45">
        <v>17053</v>
      </c>
    </row>
    <row r="42" spans="1:3" x14ac:dyDescent="0.15">
      <c r="A42" s="44" t="s">
        <v>95</v>
      </c>
      <c r="B42" s="44" t="s">
        <v>95</v>
      </c>
      <c r="C42" s="45">
        <v>17016</v>
      </c>
    </row>
    <row r="43" spans="1:3" x14ac:dyDescent="0.15">
      <c r="A43" s="44" t="s">
        <v>96</v>
      </c>
      <c r="B43" s="44" t="s">
        <v>96</v>
      </c>
      <c r="C43" s="45">
        <v>17048</v>
      </c>
    </row>
    <row r="44" spans="1:3" x14ac:dyDescent="0.15">
      <c r="A44" s="44" t="s">
        <v>97</v>
      </c>
      <c r="B44" s="44" t="s">
        <v>97</v>
      </c>
      <c r="C44" s="45">
        <v>17052</v>
      </c>
    </row>
    <row r="45" spans="1:3" x14ac:dyDescent="0.15">
      <c r="A45" s="44" t="s">
        <v>98</v>
      </c>
      <c r="B45" s="44" t="s">
        <v>1564</v>
      </c>
      <c r="C45" s="45">
        <v>17013</v>
      </c>
    </row>
    <row r="46" spans="1:3" x14ac:dyDescent="0.15">
      <c r="A46" s="44" t="s">
        <v>99</v>
      </c>
      <c r="B46" s="44" t="s">
        <v>99</v>
      </c>
      <c r="C46" s="45">
        <v>17001</v>
      </c>
    </row>
    <row r="47" spans="1:3" x14ac:dyDescent="0.15">
      <c r="A47" s="44" t="s">
        <v>100</v>
      </c>
      <c r="B47" s="44" t="s">
        <v>100</v>
      </c>
      <c r="C47" s="45">
        <v>17068</v>
      </c>
    </row>
    <row r="48" spans="1:3" x14ac:dyDescent="0.15">
      <c r="A48" s="44" t="s">
        <v>101</v>
      </c>
      <c r="B48" s="44" t="s">
        <v>101</v>
      </c>
      <c r="C48" s="45">
        <v>17023</v>
      </c>
    </row>
    <row r="49" spans="1:4" x14ac:dyDescent="0.15">
      <c r="A49" s="44" t="s">
        <v>102</v>
      </c>
      <c r="B49" s="44" t="s">
        <v>102</v>
      </c>
      <c r="C49" s="45">
        <v>17064</v>
      </c>
    </row>
    <row r="50" spans="1:4" x14ac:dyDescent="0.15">
      <c r="A50" s="44" t="s">
        <v>103</v>
      </c>
      <c r="B50" s="44" t="s">
        <v>103</v>
      </c>
      <c r="C50" s="45">
        <v>17002</v>
      </c>
    </row>
    <row r="51" spans="1:4" x14ac:dyDescent="0.15">
      <c r="A51" s="44" t="s">
        <v>104</v>
      </c>
      <c r="B51" s="44" t="s">
        <v>104</v>
      </c>
      <c r="C51" s="45">
        <v>17006</v>
      </c>
    </row>
    <row r="52" spans="1:4" x14ac:dyDescent="0.15">
      <c r="A52" s="44" t="s">
        <v>105</v>
      </c>
      <c r="B52" s="44" t="s">
        <v>105</v>
      </c>
      <c r="C52" s="45">
        <v>17018</v>
      </c>
    </row>
    <row r="53" spans="1:4" x14ac:dyDescent="0.15">
      <c r="A53" s="44" t="s">
        <v>106</v>
      </c>
      <c r="B53" s="44" t="s">
        <v>106</v>
      </c>
      <c r="C53" s="45">
        <v>17009</v>
      </c>
    </row>
    <row r="54" spans="1:4" x14ac:dyDescent="0.15">
      <c r="A54" s="44" t="s">
        <v>107</v>
      </c>
      <c r="B54" s="44" t="s">
        <v>108</v>
      </c>
      <c r="C54" s="45">
        <v>17007</v>
      </c>
    </row>
    <row r="55" spans="1:4" x14ac:dyDescent="0.15">
      <c r="A55" s="44" t="s">
        <v>109</v>
      </c>
      <c r="B55" s="44" t="s">
        <v>110</v>
      </c>
      <c r="C55" s="44">
        <v>11004</v>
      </c>
      <c r="D55" s="46"/>
    </row>
    <row r="56" spans="1:4" x14ac:dyDescent="0.15">
      <c r="A56" s="44" t="s">
        <v>111</v>
      </c>
      <c r="B56" s="44" t="s">
        <v>112</v>
      </c>
      <c r="C56" s="44">
        <v>11016</v>
      </c>
      <c r="D56" s="46"/>
    </row>
    <row r="57" spans="1:4" x14ac:dyDescent="0.15">
      <c r="A57" s="44" t="s">
        <v>113</v>
      </c>
      <c r="B57" s="44" t="s">
        <v>114</v>
      </c>
      <c r="C57" s="44">
        <v>11044</v>
      </c>
      <c r="D57" s="46"/>
    </row>
    <row r="58" spans="1:4" x14ac:dyDescent="0.15">
      <c r="A58" s="44" t="s">
        <v>115</v>
      </c>
      <c r="B58" s="44" t="s">
        <v>116</v>
      </c>
      <c r="C58" s="44">
        <v>11056</v>
      </c>
      <c r="D58" s="46"/>
    </row>
    <row r="59" spans="1:4" x14ac:dyDescent="0.15">
      <c r="A59" s="44" t="s">
        <v>117</v>
      </c>
      <c r="B59" s="44" t="s">
        <v>118</v>
      </c>
      <c r="C59" s="44">
        <v>11060</v>
      </c>
      <c r="D59" s="46"/>
    </row>
    <row r="60" spans="1:4" x14ac:dyDescent="0.15">
      <c r="A60" s="44" t="s">
        <v>119</v>
      </c>
      <c r="B60" s="44" t="s">
        <v>120</v>
      </c>
      <c r="C60" s="44">
        <v>11128</v>
      </c>
      <c r="D60" s="46"/>
    </row>
    <row r="61" spans="1:4" x14ac:dyDescent="0.15">
      <c r="A61" s="44" t="s">
        <v>121</v>
      </c>
      <c r="B61" s="44" t="s">
        <v>122</v>
      </c>
      <c r="C61" s="44">
        <v>11152</v>
      </c>
      <c r="D61" s="46"/>
    </row>
    <row r="62" spans="1:4" x14ac:dyDescent="0.15">
      <c r="A62" s="44" t="s">
        <v>123</v>
      </c>
      <c r="B62" s="44" t="s">
        <v>124</v>
      </c>
      <c r="C62" s="44">
        <v>11168</v>
      </c>
      <c r="D62" s="46"/>
    </row>
    <row r="63" spans="1:4" x14ac:dyDescent="0.15">
      <c r="A63" s="44" t="s">
        <v>125</v>
      </c>
      <c r="B63" s="44" t="s">
        <v>126</v>
      </c>
      <c r="C63" s="44">
        <v>11216</v>
      </c>
      <c r="D63" s="46"/>
    </row>
    <row r="64" spans="1:4" x14ac:dyDescent="0.15">
      <c r="A64" s="44" t="s">
        <v>127</v>
      </c>
      <c r="B64" s="44" t="s">
        <v>128</v>
      </c>
      <c r="C64" s="44">
        <v>11256</v>
      </c>
      <c r="D64" s="46"/>
    </row>
    <row r="65" spans="1:4" x14ac:dyDescent="0.15">
      <c r="A65" s="44" t="s">
        <v>129</v>
      </c>
      <c r="B65" s="44" t="s">
        <v>130</v>
      </c>
      <c r="C65" s="44">
        <v>11264</v>
      </c>
      <c r="D65" s="46"/>
    </row>
    <row r="66" spans="1:4" x14ac:dyDescent="0.15">
      <c r="A66" s="44" t="s">
        <v>131</v>
      </c>
      <c r="B66" s="44" t="s">
        <v>132</v>
      </c>
      <c r="C66" s="44">
        <v>11272</v>
      </c>
      <c r="D66" s="46"/>
    </row>
    <row r="67" spans="1:4" x14ac:dyDescent="0.15">
      <c r="A67" s="44" t="s">
        <v>133</v>
      </c>
      <c r="B67" s="44" t="s">
        <v>134</v>
      </c>
      <c r="C67" s="44">
        <v>11280</v>
      </c>
      <c r="D67" s="46"/>
    </row>
    <row r="68" spans="1:4" x14ac:dyDescent="0.15">
      <c r="A68" s="44" t="s">
        <v>135</v>
      </c>
      <c r="B68" s="44" t="s">
        <v>136</v>
      </c>
      <c r="C68" s="44">
        <v>11296</v>
      </c>
      <c r="D68" s="46"/>
    </row>
    <row r="69" spans="1:4" x14ac:dyDescent="0.15">
      <c r="A69" s="44" t="s">
        <v>137</v>
      </c>
      <c r="B69" s="44" t="s">
        <v>138</v>
      </c>
      <c r="C69" s="44">
        <v>11424</v>
      </c>
      <c r="D69" s="46"/>
    </row>
    <row r="70" spans="1:4" x14ac:dyDescent="0.15">
      <c r="A70" s="44" t="s">
        <v>139</v>
      </c>
      <c r="B70" s="44" t="s">
        <v>140</v>
      </c>
      <c r="C70" s="44">
        <v>11448</v>
      </c>
      <c r="D70" s="46"/>
    </row>
    <row r="71" spans="1:4" x14ac:dyDescent="0.15">
      <c r="A71" s="44" t="s">
        <v>141</v>
      </c>
      <c r="B71" s="44" t="s">
        <v>142</v>
      </c>
      <c r="C71" s="44">
        <v>11456</v>
      </c>
      <c r="D71" s="46"/>
    </row>
    <row r="72" spans="1:4" x14ac:dyDescent="0.15">
      <c r="A72" s="44" t="s">
        <v>143</v>
      </c>
      <c r="B72" s="44" t="s">
        <v>144</v>
      </c>
      <c r="C72" s="44">
        <v>11464</v>
      </c>
      <c r="D72" s="46"/>
    </row>
    <row r="73" spans="1:4" x14ac:dyDescent="0.15">
      <c r="A73" s="44" t="s">
        <v>145</v>
      </c>
      <c r="B73" s="44" t="s">
        <v>146</v>
      </c>
      <c r="C73" s="44">
        <v>11484</v>
      </c>
    </row>
    <row r="74" spans="1:4" x14ac:dyDescent="0.15">
      <c r="A74" s="44" t="s">
        <v>147</v>
      </c>
      <c r="B74" s="44" t="s">
        <v>148</v>
      </c>
      <c r="C74" s="44">
        <v>11488</v>
      </c>
      <c r="D74" s="46"/>
    </row>
    <row r="75" spans="1:4" x14ac:dyDescent="0.15">
      <c r="A75" s="44" t="s">
        <v>149</v>
      </c>
      <c r="B75" s="44" t="s">
        <v>150</v>
      </c>
      <c r="C75" s="44">
        <v>11512</v>
      </c>
      <c r="D75" s="46"/>
    </row>
    <row r="76" spans="1:4" x14ac:dyDescent="0.15">
      <c r="A76" s="62" t="s">
        <v>274</v>
      </c>
      <c r="B76" s="44" t="s">
        <v>151</v>
      </c>
      <c r="C76" s="44">
        <v>11520</v>
      </c>
      <c r="D76" s="46"/>
    </row>
    <row r="77" spans="1:4" x14ac:dyDescent="0.15">
      <c r="A77" s="63" t="s">
        <v>282</v>
      </c>
      <c r="B77" s="44" t="s">
        <v>151</v>
      </c>
      <c r="C77" s="44">
        <v>11520</v>
      </c>
      <c r="D77" s="46"/>
    </row>
    <row r="78" spans="1:4" x14ac:dyDescent="0.15">
      <c r="A78" s="44" t="s">
        <v>152</v>
      </c>
      <c r="B78" s="44" t="s">
        <v>153</v>
      </c>
      <c r="C78" s="44">
        <v>11544</v>
      </c>
      <c r="D78" s="46"/>
    </row>
    <row r="79" spans="1:4" x14ac:dyDescent="0.15">
      <c r="A79" s="44" t="s">
        <v>154</v>
      </c>
      <c r="B79" s="44" t="s">
        <v>1562</v>
      </c>
      <c r="C79" s="44">
        <v>11560</v>
      </c>
      <c r="D79" s="46"/>
    </row>
    <row r="80" spans="1:4" x14ac:dyDescent="0.15">
      <c r="A80" s="44" t="s">
        <v>155</v>
      </c>
      <c r="B80" s="44" t="s">
        <v>156</v>
      </c>
      <c r="C80" s="44">
        <v>11616</v>
      </c>
      <c r="D80" s="46"/>
    </row>
    <row r="81" spans="1:4" x14ac:dyDescent="0.15">
      <c r="A81" s="44" t="s">
        <v>157</v>
      </c>
      <c r="B81" s="44" t="s">
        <v>158</v>
      </c>
      <c r="C81" s="44">
        <v>11635</v>
      </c>
      <c r="D81" s="46"/>
    </row>
    <row r="82" spans="1:4" x14ac:dyDescent="0.15">
      <c r="A82" s="44" t="s">
        <v>159</v>
      </c>
      <c r="B82" s="44" t="s">
        <v>160</v>
      </c>
      <c r="C82" s="44">
        <v>11638</v>
      </c>
    </row>
    <row r="83" spans="1:4" x14ac:dyDescent="0.15">
      <c r="A83" s="44" t="s">
        <v>161</v>
      </c>
      <c r="B83" s="44" t="s">
        <v>162</v>
      </c>
      <c r="C83" s="44">
        <v>11646</v>
      </c>
      <c r="D83" s="46"/>
    </row>
    <row r="84" spans="1:4" x14ac:dyDescent="0.15">
      <c r="A84" s="44" t="s">
        <v>163</v>
      </c>
      <c r="B84" s="44" t="s">
        <v>164</v>
      </c>
      <c r="C84" s="44">
        <v>11690</v>
      </c>
      <c r="D84" s="46"/>
    </row>
    <row r="85" spans="1:4" x14ac:dyDescent="0.15">
      <c r="A85" s="44" t="s">
        <v>165</v>
      </c>
      <c r="B85" s="44" t="s">
        <v>166</v>
      </c>
      <c r="C85" s="44">
        <v>11696</v>
      </c>
      <c r="D85" s="46"/>
    </row>
    <row r="86" spans="1:4" x14ac:dyDescent="0.15">
      <c r="A86" s="62" t="s">
        <v>275</v>
      </c>
      <c r="B86" s="44" t="s">
        <v>270</v>
      </c>
      <c r="C86" s="44">
        <v>11714</v>
      </c>
      <c r="D86" s="46"/>
    </row>
    <row r="87" spans="1:4" x14ac:dyDescent="0.15">
      <c r="A87" s="44" t="s">
        <v>167</v>
      </c>
      <c r="B87" s="44" t="s">
        <v>168</v>
      </c>
      <c r="C87" s="44">
        <v>11717</v>
      </c>
      <c r="D87" s="46"/>
    </row>
    <row r="88" spans="1:4" x14ac:dyDescent="0.15">
      <c r="A88" s="44" t="s">
        <v>169</v>
      </c>
      <c r="B88" s="44" t="s">
        <v>170</v>
      </c>
      <c r="C88" s="44">
        <v>11727</v>
      </c>
    </row>
    <row r="89" spans="1:4" x14ac:dyDescent="0.15">
      <c r="A89" s="44" t="s">
        <v>171</v>
      </c>
      <c r="B89" s="44" t="s">
        <v>172</v>
      </c>
      <c r="C89" s="44">
        <v>11736</v>
      </c>
      <c r="D89" s="46"/>
    </row>
    <row r="90" spans="1:4" x14ac:dyDescent="0.15">
      <c r="A90" s="44" t="s">
        <v>173</v>
      </c>
      <c r="B90" s="44" t="s">
        <v>174</v>
      </c>
      <c r="C90" s="44">
        <v>11745</v>
      </c>
      <c r="D90" s="46"/>
    </row>
    <row r="91" spans="1:4" x14ac:dyDescent="0.15">
      <c r="A91" s="44" t="s">
        <v>175</v>
      </c>
      <c r="B91" s="44" t="s">
        <v>176</v>
      </c>
      <c r="C91" s="44">
        <v>11746</v>
      </c>
      <c r="D91" s="46"/>
    </row>
    <row r="92" spans="1:4" x14ac:dyDescent="0.15">
      <c r="A92" s="44" t="s">
        <v>177</v>
      </c>
      <c r="B92" s="44" t="s">
        <v>178</v>
      </c>
      <c r="C92" s="44">
        <v>11784</v>
      </c>
      <c r="D92" s="46"/>
    </row>
    <row r="93" spans="1:4" x14ac:dyDescent="0.15">
      <c r="A93" s="44" t="s">
        <v>179</v>
      </c>
      <c r="B93" s="44" t="s">
        <v>180</v>
      </c>
      <c r="C93" s="44">
        <v>11788</v>
      </c>
      <c r="D93" s="46"/>
    </row>
    <row r="94" spans="1:4" x14ac:dyDescent="0.15">
      <c r="A94" s="44" t="s">
        <v>181</v>
      </c>
      <c r="B94" s="44" t="s">
        <v>182</v>
      </c>
      <c r="C94" s="44">
        <v>11792</v>
      </c>
    </row>
    <row r="95" spans="1:4" x14ac:dyDescent="0.15">
      <c r="A95" s="44" t="s">
        <v>183</v>
      </c>
      <c r="B95" s="44" t="s">
        <v>184</v>
      </c>
      <c r="C95" s="44">
        <v>11840</v>
      </c>
    </row>
    <row r="96" spans="1:4" x14ac:dyDescent="0.15">
      <c r="A96" s="44" t="s">
        <v>185</v>
      </c>
      <c r="B96" s="44" t="s">
        <v>186</v>
      </c>
      <c r="C96" s="44">
        <v>12000</v>
      </c>
      <c r="D96" s="46"/>
    </row>
    <row r="97" spans="1:4" x14ac:dyDescent="0.15">
      <c r="A97" s="44" t="s">
        <v>276</v>
      </c>
      <c r="B97" s="44" t="s">
        <v>187</v>
      </c>
      <c r="C97" s="44">
        <v>12016</v>
      </c>
    </row>
    <row r="98" spans="1:4" x14ac:dyDescent="0.15">
      <c r="A98" s="44" t="s">
        <v>188</v>
      </c>
      <c r="B98" s="44" t="s">
        <v>189</v>
      </c>
      <c r="C98" s="44">
        <v>12024</v>
      </c>
      <c r="D98" s="46"/>
    </row>
    <row r="99" spans="1:4" x14ac:dyDescent="0.15">
      <c r="A99" s="44" t="s">
        <v>190</v>
      </c>
      <c r="B99" s="44" t="s">
        <v>191</v>
      </c>
      <c r="C99" s="44">
        <v>12057</v>
      </c>
      <c r="D99" s="46"/>
    </row>
    <row r="100" spans="1:4" x14ac:dyDescent="0.15">
      <c r="A100" s="44" t="s">
        <v>192</v>
      </c>
      <c r="B100" s="44" t="s">
        <v>193</v>
      </c>
      <c r="C100" s="44">
        <v>12072</v>
      </c>
      <c r="D100" s="46"/>
    </row>
    <row r="101" spans="1:4" x14ac:dyDescent="0.15">
      <c r="A101" s="62" t="s">
        <v>284</v>
      </c>
      <c r="B101" s="44" t="s">
        <v>194</v>
      </c>
      <c r="C101" s="44">
        <v>12136</v>
      </c>
      <c r="D101" s="46"/>
    </row>
    <row r="102" spans="1:4" x14ac:dyDescent="0.15">
      <c r="A102" s="44" t="s">
        <v>195</v>
      </c>
      <c r="B102" s="44" t="s">
        <v>196</v>
      </c>
      <c r="C102" s="44">
        <v>12176</v>
      </c>
      <c r="D102" s="46"/>
    </row>
    <row r="103" spans="1:4" x14ac:dyDescent="0.15">
      <c r="A103" s="44" t="s">
        <v>197</v>
      </c>
      <c r="B103" s="44" t="s">
        <v>198</v>
      </c>
      <c r="C103" s="44">
        <v>12208</v>
      </c>
    </row>
    <row r="104" spans="1:4" x14ac:dyDescent="0.15">
      <c r="A104" s="44" t="s">
        <v>199</v>
      </c>
      <c r="B104" s="44" t="s">
        <v>200</v>
      </c>
      <c r="C104" s="44">
        <v>12216</v>
      </c>
      <c r="D104" s="46"/>
    </row>
    <row r="105" spans="1:4" x14ac:dyDescent="0.15">
      <c r="A105" s="44" t="s">
        <v>201</v>
      </c>
      <c r="B105" s="44" t="s">
        <v>202</v>
      </c>
      <c r="C105" s="44">
        <v>12240</v>
      </c>
      <c r="D105" s="46"/>
    </row>
    <row r="106" spans="1:4" x14ac:dyDescent="0.15">
      <c r="A106" s="44" t="s">
        <v>203</v>
      </c>
      <c r="B106" s="44" t="s">
        <v>204</v>
      </c>
      <c r="C106" s="44">
        <v>12248</v>
      </c>
    </row>
    <row r="107" spans="1:4" x14ac:dyDescent="0.15">
      <c r="A107" s="44" t="s">
        <v>205</v>
      </c>
      <c r="B107" s="44" t="s">
        <v>206</v>
      </c>
      <c r="C107" s="44">
        <v>12288</v>
      </c>
      <c r="D107" s="46"/>
    </row>
    <row r="108" spans="1:4" x14ac:dyDescent="0.15">
      <c r="A108" s="44" t="s">
        <v>207</v>
      </c>
      <c r="B108" s="44" t="s">
        <v>208</v>
      </c>
      <c r="C108" s="44">
        <v>12296</v>
      </c>
      <c r="D108" s="46"/>
    </row>
    <row r="109" spans="1:4" x14ac:dyDescent="0.15">
      <c r="A109" s="44" t="s">
        <v>209</v>
      </c>
      <c r="B109" s="44" t="s">
        <v>1561</v>
      </c>
      <c r="C109" s="44">
        <v>12320</v>
      </c>
      <c r="D109" s="46"/>
    </row>
    <row r="110" spans="1:4" x14ac:dyDescent="0.15">
      <c r="A110" s="62" t="s">
        <v>277</v>
      </c>
      <c r="B110" s="44" t="s">
        <v>210</v>
      </c>
      <c r="C110" s="44">
        <v>12328</v>
      </c>
      <c r="D110" s="46"/>
    </row>
    <row r="111" spans="1:4" x14ac:dyDescent="0.15">
      <c r="A111" s="44" t="s">
        <v>211</v>
      </c>
      <c r="B111" s="44" t="s">
        <v>212</v>
      </c>
      <c r="C111" s="44">
        <v>12330</v>
      </c>
    </row>
    <row r="112" spans="1:4" x14ac:dyDescent="0.15">
      <c r="A112" s="44" t="s">
        <v>213</v>
      </c>
      <c r="B112" s="44" t="s">
        <v>214</v>
      </c>
      <c r="C112" s="44">
        <v>12336</v>
      </c>
      <c r="D112" s="46"/>
    </row>
    <row r="113" spans="1:4" x14ac:dyDescent="0.15">
      <c r="A113" s="44" t="s">
        <v>215</v>
      </c>
      <c r="B113" s="44" t="s">
        <v>216</v>
      </c>
      <c r="C113" s="44">
        <v>12368</v>
      </c>
      <c r="D113" s="46"/>
    </row>
    <row r="114" spans="1:4" x14ac:dyDescent="0.15">
      <c r="A114" s="44" t="s">
        <v>217</v>
      </c>
      <c r="B114" s="44" t="s">
        <v>285</v>
      </c>
      <c r="C114" s="44">
        <v>12400</v>
      </c>
      <c r="D114" s="46"/>
    </row>
    <row r="115" spans="1:4" x14ac:dyDescent="0.15">
      <c r="A115" s="44" t="s">
        <v>267</v>
      </c>
      <c r="B115" s="44" t="s">
        <v>271</v>
      </c>
      <c r="C115" s="44">
        <v>12410</v>
      </c>
      <c r="D115" s="46"/>
    </row>
    <row r="116" spans="1:4" x14ac:dyDescent="0.15">
      <c r="A116" s="44" t="s">
        <v>218</v>
      </c>
      <c r="B116" s="44" t="s">
        <v>219</v>
      </c>
      <c r="C116" s="44">
        <v>12416</v>
      </c>
    </row>
    <row r="117" spans="1:4" x14ac:dyDescent="0.15">
      <c r="A117" s="62" t="s">
        <v>220</v>
      </c>
      <c r="B117" s="44" t="s">
        <v>221</v>
      </c>
      <c r="C117" s="44">
        <v>12428</v>
      </c>
      <c r="D117" s="46"/>
    </row>
    <row r="118" spans="1:4" x14ac:dyDescent="0.15">
      <c r="A118" s="44" t="s">
        <v>222</v>
      </c>
      <c r="B118" s="44" t="s">
        <v>223</v>
      </c>
      <c r="C118" s="44">
        <v>12432</v>
      </c>
    </row>
    <row r="119" spans="1:4" x14ac:dyDescent="0.15">
      <c r="A119" s="44" t="s">
        <v>224</v>
      </c>
      <c r="B119" s="44" t="s">
        <v>1558</v>
      </c>
      <c r="C119" s="44">
        <v>12464</v>
      </c>
      <c r="D119" s="46"/>
    </row>
    <row r="120" spans="1:4" x14ac:dyDescent="0.15">
      <c r="A120" s="44" t="s">
        <v>266</v>
      </c>
      <c r="B120" s="44" t="s">
        <v>272</v>
      </c>
      <c r="C120" s="44">
        <v>12479</v>
      </c>
      <c r="D120" s="46"/>
    </row>
    <row r="121" spans="1:4" x14ac:dyDescent="0.15">
      <c r="A121" s="44" t="s">
        <v>225</v>
      </c>
      <c r="B121" s="44" t="s">
        <v>226</v>
      </c>
      <c r="C121" s="44">
        <v>12544</v>
      </c>
      <c r="D121" s="46"/>
    </row>
    <row r="122" spans="1:4" x14ac:dyDescent="0.15">
      <c r="A122" s="44" t="s">
        <v>227</v>
      </c>
      <c r="B122" s="44" t="s">
        <v>228</v>
      </c>
      <c r="C122" s="44">
        <v>12560</v>
      </c>
      <c r="D122" s="46"/>
    </row>
    <row r="123" spans="1:4" x14ac:dyDescent="0.15">
      <c r="A123" s="44" t="s">
        <v>229</v>
      </c>
      <c r="B123" s="44" t="s">
        <v>230</v>
      </c>
      <c r="C123" s="44">
        <v>12564</v>
      </c>
      <c r="D123" s="46"/>
    </row>
    <row r="124" spans="1:4" x14ac:dyDescent="0.15">
      <c r="A124" s="44" t="s">
        <v>231</v>
      </c>
      <c r="B124" s="44" t="s">
        <v>232</v>
      </c>
      <c r="C124" s="44">
        <v>12616</v>
      </c>
    </row>
    <row r="125" spans="1:4" x14ac:dyDescent="0.15">
      <c r="A125" s="44" t="s">
        <v>233</v>
      </c>
      <c r="B125" s="44" t="s">
        <v>234</v>
      </c>
      <c r="C125" s="44">
        <v>12632</v>
      </c>
      <c r="D125" s="46"/>
    </row>
    <row r="126" spans="1:4" x14ac:dyDescent="0.15">
      <c r="A126" s="44" t="s">
        <v>235</v>
      </c>
      <c r="B126" s="44" t="s">
        <v>1559</v>
      </c>
      <c r="C126" s="44">
        <v>12664</v>
      </c>
      <c r="D126" s="46"/>
    </row>
    <row r="127" spans="1:4" x14ac:dyDescent="0.15">
      <c r="A127" s="44" t="s">
        <v>236</v>
      </c>
      <c r="B127" s="44" t="s">
        <v>237</v>
      </c>
      <c r="C127" s="44">
        <v>12672</v>
      </c>
      <c r="D127" s="46"/>
    </row>
    <row r="128" spans="1:4" x14ac:dyDescent="0.15">
      <c r="A128" s="44" t="s">
        <v>238</v>
      </c>
      <c r="B128" s="44" t="s">
        <v>239</v>
      </c>
      <c r="C128" s="44">
        <v>12696</v>
      </c>
      <c r="D128" s="46"/>
    </row>
    <row r="129" spans="1:4" x14ac:dyDescent="0.15">
      <c r="A129" s="44" t="s">
        <v>240</v>
      </c>
      <c r="B129" s="44" t="s">
        <v>241</v>
      </c>
      <c r="C129" s="44">
        <v>12704</v>
      </c>
      <c r="D129" s="46"/>
    </row>
    <row r="130" spans="1:4" x14ac:dyDescent="0.15">
      <c r="A130" s="44" t="s">
        <v>242</v>
      </c>
      <c r="B130" s="44" t="s">
        <v>243</v>
      </c>
      <c r="C130" s="44">
        <v>12712</v>
      </c>
      <c r="D130" s="46"/>
    </row>
    <row r="131" spans="1:4" x14ac:dyDescent="0.15">
      <c r="A131" s="44" t="s">
        <v>244</v>
      </c>
      <c r="B131" s="44" t="s">
        <v>245</v>
      </c>
      <c r="C131" s="44">
        <v>12724</v>
      </c>
      <c r="D131" s="46"/>
    </row>
    <row r="132" spans="1:4" x14ac:dyDescent="0.15">
      <c r="A132" s="44" t="s">
        <v>246</v>
      </c>
      <c r="B132" s="44" t="s">
        <v>247</v>
      </c>
      <c r="C132" s="44">
        <v>12728</v>
      </c>
      <c r="D132" s="46"/>
    </row>
    <row r="133" spans="1:4" x14ac:dyDescent="0.15">
      <c r="A133" s="44" t="s">
        <v>248</v>
      </c>
      <c r="B133" s="44" t="s">
        <v>249</v>
      </c>
      <c r="C133" s="44">
        <v>12784</v>
      </c>
      <c r="D133" s="46"/>
    </row>
    <row r="134" spans="1:4" x14ac:dyDescent="0.15">
      <c r="A134" s="44" t="s">
        <v>286</v>
      </c>
      <c r="B134" s="44" t="s">
        <v>287</v>
      </c>
      <c r="C134" s="44">
        <v>12792</v>
      </c>
      <c r="D134" s="46"/>
    </row>
    <row r="135" spans="1:4" x14ac:dyDescent="0.15">
      <c r="A135" s="44" t="s">
        <v>250</v>
      </c>
      <c r="B135" s="44" t="s">
        <v>251</v>
      </c>
      <c r="C135" s="44">
        <v>12795</v>
      </c>
      <c r="D135" s="46"/>
    </row>
    <row r="136" spans="1:4" x14ac:dyDescent="0.15">
      <c r="A136" s="44" t="s">
        <v>252</v>
      </c>
      <c r="B136" s="44" t="s">
        <v>253</v>
      </c>
      <c r="C136" s="44">
        <v>12800</v>
      </c>
      <c r="D136" s="46"/>
    </row>
    <row r="137" spans="1:4" x14ac:dyDescent="0.15">
      <c r="A137" s="44" t="s">
        <v>254</v>
      </c>
      <c r="B137" s="44" t="s">
        <v>255</v>
      </c>
      <c r="C137" s="44">
        <v>12848</v>
      </c>
      <c r="D137" s="46"/>
    </row>
    <row r="138" spans="1:4" x14ac:dyDescent="0.15">
      <c r="A138" s="44" t="s">
        <v>256</v>
      </c>
      <c r="B138" s="44" t="s">
        <v>257</v>
      </c>
      <c r="C138" s="44">
        <v>12864</v>
      </c>
    </row>
    <row r="139" spans="1:4" x14ac:dyDescent="0.15">
      <c r="A139" s="44" t="s">
        <v>258</v>
      </c>
      <c r="B139" s="44" t="s">
        <v>259</v>
      </c>
      <c r="C139" s="44">
        <v>12888</v>
      </c>
      <c r="D139" s="46"/>
    </row>
    <row r="140" spans="1:4" x14ac:dyDescent="0.15">
      <c r="A140" s="44" t="s">
        <v>260</v>
      </c>
      <c r="B140" s="44" t="s">
        <v>261</v>
      </c>
      <c r="C140" s="44">
        <v>12896</v>
      </c>
      <c r="D140" s="46"/>
    </row>
    <row r="141" spans="1:4" x14ac:dyDescent="0.15">
      <c r="A141" s="44" t="s">
        <v>262</v>
      </c>
      <c r="B141" s="44" t="s">
        <v>263</v>
      </c>
      <c r="C141" s="44">
        <v>13004</v>
      </c>
      <c r="D141" s="46"/>
    </row>
    <row r="142" spans="1:4" x14ac:dyDescent="0.15">
      <c r="A142" s="44" t="s">
        <v>63</v>
      </c>
      <c r="B142" s="44" t="s">
        <v>63</v>
      </c>
      <c r="C142" s="44">
        <v>13005</v>
      </c>
    </row>
    <row r="143" spans="1:4" x14ac:dyDescent="0.15">
      <c r="A143" s="44" t="s">
        <v>264</v>
      </c>
      <c r="B143" s="44" t="s">
        <v>265</v>
      </c>
      <c r="C143" s="44">
        <v>15501</v>
      </c>
    </row>
    <row r="144" spans="1:4" x14ac:dyDescent="0.15">
      <c r="D144" s="46"/>
    </row>
  </sheetData>
  <phoneticPr fontId="6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1EF0-C6FE-4E98-A380-9FB2BE4D4B29}">
  <sheetPr codeName="Sheet6"/>
  <dimension ref="A1:B18"/>
  <sheetViews>
    <sheetView workbookViewId="0">
      <selection activeCell="D22" sqref="D22"/>
    </sheetView>
  </sheetViews>
  <sheetFormatPr defaultRowHeight="13.5" x14ac:dyDescent="0.15"/>
  <cols>
    <col min="1" max="1" width="49.125" customWidth="1"/>
  </cols>
  <sheetData>
    <row r="1" spans="1:2" x14ac:dyDescent="0.15">
      <c r="A1" s="60" t="s">
        <v>288</v>
      </c>
      <c r="B1" s="60" t="s">
        <v>289</v>
      </c>
    </row>
    <row r="2" spans="1:2" x14ac:dyDescent="0.15">
      <c r="A2" s="60" t="s">
        <v>290</v>
      </c>
      <c r="B2" s="60" t="s">
        <v>291</v>
      </c>
    </row>
    <row r="3" spans="1:2" x14ac:dyDescent="0.15">
      <c r="A3" s="60" t="s">
        <v>292</v>
      </c>
      <c r="B3" s="60" t="s">
        <v>293</v>
      </c>
    </row>
    <row r="4" spans="1:2" x14ac:dyDescent="0.15">
      <c r="A4" s="60" t="s">
        <v>297</v>
      </c>
      <c r="B4" s="60" t="s">
        <v>298</v>
      </c>
    </row>
    <row r="5" spans="1:2" x14ac:dyDescent="0.15">
      <c r="A5" s="60" t="s">
        <v>299</v>
      </c>
      <c r="B5" s="60" t="s">
        <v>300</v>
      </c>
    </row>
    <row r="6" spans="1:2" x14ac:dyDescent="0.15">
      <c r="A6" s="60" t="s">
        <v>301</v>
      </c>
      <c r="B6" s="60" t="s">
        <v>302</v>
      </c>
    </row>
    <row r="7" spans="1:2" x14ac:dyDescent="0.15">
      <c r="A7" s="60"/>
      <c r="B7" s="60"/>
    </row>
    <row r="8" spans="1:2" x14ac:dyDescent="0.15">
      <c r="A8" s="60"/>
      <c r="B8" s="60"/>
    </row>
    <row r="9" spans="1:2" x14ac:dyDescent="0.15">
      <c r="A9" s="60"/>
      <c r="B9" s="60"/>
    </row>
    <row r="10" spans="1:2" x14ac:dyDescent="0.15">
      <c r="A10" s="60"/>
      <c r="B10" s="60"/>
    </row>
    <row r="11" spans="1:2" x14ac:dyDescent="0.15">
      <c r="A11" s="60"/>
      <c r="B11" s="60"/>
    </row>
    <row r="12" spans="1:2" x14ac:dyDescent="0.15">
      <c r="A12" s="60"/>
      <c r="B12" s="60"/>
    </row>
    <row r="13" spans="1:2" x14ac:dyDescent="0.15">
      <c r="A13" s="60"/>
      <c r="B13" s="60"/>
    </row>
    <row r="14" spans="1:2" x14ac:dyDescent="0.15">
      <c r="A14" s="60"/>
      <c r="B14" s="60"/>
    </row>
    <row r="15" spans="1:2" x14ac:dyDescent="0.15">
      <c r="A15" s="60"/>
      <c r="B15" s="60"/>
    </row>
    <row r="16" spans="1:2" x14ac:dyDescent="0.15">
      <c r="A16" s="60"/>
      <c r="B16" s="60"/>
    </row>
    <row r="17" spans="1:2" x14ac:dyDescent="0.15">
      <c r="A17" s="60"/>
      <c r="B17" s="60"/>
    </row>
    <row r="18" spans="1:2" x14ac:dyDescent="0.15">
      <c r="A18" s="60"/>
      <c r="B18" s="60"/>
    </row>
  </sheetData>
  <phoneticPr fontId="37"/>
  <pageMargins left="0.7" right="0.7" top="0.75" bottom="0.75" header="0.3" footer="0.3"/>
  <customProperties>
    <customPr name="layoutContexts" r:id="rId1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ユーザ管理アプリ</vt:lpstr>
      <vt:lpstr>証券口座情報アプリ</vt:lpstr>
      <vt:lpstr>機関コードM</vt:lpstr>
      <vt:lpstr>DT-11</vt:lpstr>
      <vt:lpstr>コードM</vt:lpstr>
      <vt:lpstr>ベンダー口座名対応表</vt:lpstr>
      <vt:lpstr>'DT-11'!Print_Area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2022-05-18T07:37:01Z</dcterms:created>
  <dcterms:modified xsi:type="dcterms:W3CDTF">2025-11-11T06:07:40Z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2022-07-12T23:34:14Z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2025-11-10T16:04:04Z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