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ustomProperty3.bin" ContentType="application/vnd.openxmlformats-officedocument.spreadsheetml.customProperty"/>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fileSharing readOnlyRecommended="1"/>
  <workbookPr filterPrivacy="1" codeName="ThisWorkbook" defaultThemeVersion="124226"/>
  <xr:revisionPtr revIDLastSave="0" documentId="13_ncr:1_{24C9DF1D-372E-4307-BDDC-2122330F75F3}" xr6:coauthVersionLast="47" xr6:coauthVersionMax="47" xr10:uidLastSave="{00000000-0000-0000-0000-000000000000}"/>
  <workbookProtection workbookAlgorithmName="SHA-512" workbookHashValue="mzMmQ5GpDs5EGIvP4AxL6JDMEkmUnbqwXzdUTxdSKuW1C5Vfu5JP/EDp5U4pmUebsdjWe7WB7g2I4S/K2CYuTg==" workbookSaltValue="GizrZoljc0/PTO7HB9FGYA==" workbookSpinCount="100000" lockStructure="1"/>
  <bookViews>
    <workbookView xWindow="-120" yWindow="-120" windowWidth="29040" windowHeight="15840" firstSheet="1" activeTab="1" xr2:uid="{00000000-000D-0000-FFFF-FFFF00000000}"/>
  </bookViews>
  <sheets>
    <sheet name="ユーザ管理アプリ" sheetId="4" state="hidden" r:id="rId1"/>
    <sheet name="DT-13" sheetId="2" r:id="rId2"/>
    <sheet name="コードM" sheetId="5" state="hidden" r:id="rId3"/>
  </sheets>
  <definedNames>
    <definedName name="_xlnm._FilterDatabase" localSheetId="1" hidden="1">'DT-13'!#REF!</definedName>
    <definedName name="_xlnm._FilterDatabase" localSheetId="2" hidden="1">コードM!$B$1:$E$1</definedName>
    <definedName name="_xlnm.Print_Area" localSheetId="1">'DT-13'!$A$1:$AM$89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Z2" i="4" l="1"/>
  <c r="AZ3" i="4" s="1"/>
  <c r="AZ4" i="4" s="1"/>
  <c r="AZ5" i="4" s="1"/>
  <c r="AZ6" i="4" s="1"/>
  <c r="AZ7" i="4" s="1"/>
  <c r="AZ8" i="4" s="1"/>
  <c r="AZ9" i="4" s="1"/>
  <c r="AZ10" i="4" s="1"/>
  <c r="M3" i="4"/>
  <c r="M4" i="4"/>
  <c r="M5" i="4"/>
  <c r="M6" i="4"/>
  <c r="M7" i="4"/>
  <c r="M8" i="4"/>
  <c r="M9" i="4"/>
  <c r="M10" i="4"/>
  <c r="M11" i="4"/>
  <c r="M2" i="4"/>
  <c r="L6" i="4"/>
  <c r="R11" i="4"/>
  <c r="R10" i="4"/>
  <c r="R3" i="4"/>
  <c r="R4" i="4"/>
  <c r="R5" i="4"/>
  <c r="R6" i="4"/>
  <c r="R7" i="4"/>
  <c r="R8" i="4"/>
  <c r="R9" i="4"/>
  <c r="R2" i="4"/>
  <c r="Q2" i="4"/>
  <c r="A3" i="4"/>
  <c r="B3" i="4"/>
  <c r="C3" i="4"/>
  <c r="H3" i="4"/>
  <c r="I3" i="4"/>
  <c r="J3" i="4"/>
  <c r="L3" i="4"/>
  <c r="N3" i="4"/>
  <c r="O3" i="4"/>
  <c r="P3" i="4"/>
  <c r="Q3" i="4"/>
  <c r="T3" i="4"/>
  <c r="U3" i="4"/>
  <c r="V3" i="4"/>
  <c r="W3" i="4"/>
  <c r="Z3" i="4"/>
  <c r="AA3" i="4"/>
  <c r="AB3" i="4"/>
  <c r="AC3" i="4"/>
  <c r="AE3" i="4"/>
  <c r="AF3" i="4"/>
  <c r="AG3" i="4"/>
  <c r="AH3" i="4"/>
  <c r="AI3" i="4"/>
  <c r="AJ3" i="4"/>
  <c r="AK3" i="4"/>
  <c r="AL3" i="4"/>
  <c r="AM3" i="4"/>
  <c r="AN3" i="4"/>
  <c r="AO3" i="4"/>
  <c r="AP3" i="4"/>
  <c r="AQ3" i="4"/>
  <c r="AR3" i="4"/>
  <c r="AS3" i="4"/>
  <c r="AT3" i="4"/>
  <c r="AU3" i="4"/>
  <c r="AV3" i="4"/>
  <c r="AW3" i="4"/>
  <c r="AX3" i="4"/>
  <c r="AY3" i="4"/>
  <c r="A4" i="4"/>
  <c r="B4" i="4"/>
  <c r="C4" i="4"/>
  <c r="H4" i="4"/>
  <c r="I4" i="4"/>
  <c r="J4" i="4"/>
  <c r="L4" i="4"/>
  <c r="N4" i="4"/>
  <c r="O4" i="4"/>
  <c r="P4" i="4"/>
  <c r="Q4" i="4"/>
  <c r="T4" i="4"/>
  <c r="U4" i="4"/>
  <c r="V4" i="4"/>
  <c r="W4" i="4"/>
  <c r="Z4" i="4"/>
  <c r="AA4" i="4"/>
  <c r="AB4" i="4"/>
  <c r="AC4" i="4"/>
  <c r="AE4" i="4"/>
  <c r="AF4" i="4"/>
  <c r="AG4" i="4"/>
  <c r="AH4" i="4"/>
  <c r="AI4" i="4"/>
  <c r="AJ4" i="4"/>
  <c r="AK4" i="4"/>
  <c r="AL4" i="4"/>
  <c r="AM4" i="4"/>
  <c r="AN4" i="4"/>
  <c r="AO4" i="4"/>
  <c r="AP4" i="4"/>
  <c r="AQ4" i="4"/>
  <c r="AR4" i="4"/>
  <c r="AS4" i="4"/>
  <c r="AT4" i="4"/>
  <c r="AU4" i="4"/>
  <c r="AV4" i="4"/>
  <c r="AW4" i="4"/>
  <c r="AX4" i="4"/>
  <c r="AY4" i="4"/>
  <c r="A5" i="4"/>
  <c r="B5" i="4"/>
  <c r="C5" i="4"/>
  <c r="H5" i="4"/>
  <c r="I5" i="4"/>
  <c r="J5" i="4"/>
  <c r="L5" i="4"/>
  <c r="N5" i="4"/>
  <c r="O5" i="4"/>
  <c r="P5" i="4"/>
  <c r="Q5" i="4"/>
  <c r="T5" i="4"/>
  <c r="U5" i="4"/>
  <c r="V5" i="4"/>
  <c r="W5" i="4"/>
  <c r="Z5" i="4"/>
  <c r="AA5" i="4"/>
  <c r="AB5" i="4"/>
  <c r="AC5" i="4"/>
  <c r="AE5" i="4"/>
  <c r="AF5" i="4"/>
  <c r="AG5" i="4"/>
  <c r="AH5" i="4"/>
  <c r="AI5" i="4"/>
  <c r="AJ5" i="4"/>
  <c r="AK5" i="4"/>
  <c r="AL5" i="4"/>
  <c r="AM5" i="4"/>
  <c r="AN5" i="4"/>
  <c r="AO5" i="4"/>
  <c r="AP5" i="4"/>
  <c r="AQ5" i="4"/>
  <c r="AR5" i="4"/>
  <c r="AS5" i="4"/>
  <c r="AT5" i="4"/>
  <c r="AU5" i="4"/>
  <c r="AV5" i="4"/>
  <c r="AW5" i="4"/>
  <c r="AX5" i="4"/>
  <c r="AY5" i="4"/>
  <c r="A6" i="4"/>
  <c r="B6" i="4"/>
  <c r="C6" i="4"/>
  <c r="H6" i="4"/>
  <c r="I6" i="4"/>
  <c r="J6" i="4"/>
  <c r="N6" i="4"/>
  <c r="O6" i="4"/>
  <c r="P6" i="4"/>
  <c r="Q6" i="4"/>
  <c r="T6" i="4"/>
  <c r="U6" i="4"/>
  <c r="V6" i="4"/>
  <c r="W6" i="4"/>
  <c r="Z6" i="4"/>
  <c r="AA6" i="4"/>
  <c r="AB6" i="4"/>
  <c r="AC6" i="4"/>
  <c r="AE6" i="4"/>
  <c r="AF6" i="4"/>
  <c r="AG6" i="4"/>
  <c r="AH6" i="4"/>
  <c r="AI6" i="4"/>
  <c r="AJ6" i="4"/>
  <c r="AK6" i="4"/>
  <c r="AL6" i="4"/>
  <c r="AM6" i="4"/>
  <c r="AN6" i="4"/>
  <c r="AO6" i="4"/>
  <c r="AP6" i="4"/>
  <c r="AQ6" i="4"/>
  <c r="AR6" i="4"/>
  <c r="AS6" i="4"/>
  <c r="AT6" i="4"/>
  <c r="AU6" i="4"/>
  <c r="AV6" i="4"/>
  <c r="AW6" i="4"/>
  <c r="AX6" i="4"/>
  <c r="AY6" i="4"/>
  <c r="A7" i="4"/>
  <c r="B7" i="4"/>
  <c r="C7" i="4"/>
  <c r="H7" i="4"/>
  <c r="I7" i="4"/>
  <c r="J7" i="4"/>
  <c r="L7" i="4"/>
  <c r="N7" i="4"/>
  <c r="O7" i="4"/>
  <c r="P7" i="4"/>
  <c r="Q7" i="4"/>
  <c r="T7" i="4"/>
  <c r="U7" i="4"/>
  <c r="V7" i="4"/>
  <c r="W7" i="4"/>
  <c r="Z7" i="4"/>
  <c r="AA7" i="4"/>
  <c r="AB7" i="4"/>
  <c r="AC7" i="4"/>
  <c r="AE7" i="4"/>
  <c r="AF7" i="4"/>
  <c r="AG7" i="4"/>
  <c r="AH7" i="4"/>
  <c r="AI7" i="4"/>
  <c r="AJ7" i="4"/>
  <c r="AK7" i="4"/>
  <c r="AL7" i="4"/>
  <c r="AM7" i="4"/>
  <c r="AN7" i="4"/>
  <c r="AO7" i="4"/>
  <c r="AP7" i="4"/>
  <c r="AQ7" i="4"/>
  <c r="AR7" i="4"/>
  <c r="AS7" i="4"/>
  <c r="AT7" i="4"/>
  <c r="AU7" i="4"/>
  <c r="AV7" i="4"/>
  <c r="AW7" i="4"/>
  <c r="AX7" i="4"/>
  <c r="AY7" i="4"/>
  <c r="A8" i="4"/>
  <c r="B8" i="4"/>
  <c r="C8" i="4"/>
  <c r="H8" i="4"/>
  <c r="I8" i="4"/>
  <c r="J8" i="4"/>
  <c r="L8" i="4"/>
  <c r="N8" i="4"/>
  <c r="O8" i="4"/>
  <c r="P8" i="4"/>
  <c r="Q8" i="4"/>
  <c r="T8" i="4"/>
  <c r="U8" i="4"/>
  <c r="V8" i="4"/>
  <c r="W8" i="4"/>
  <c r="Z8" i="4"/>
  <c r="AA8" i="4"/>
  <c r="AB8" i="4"/>
  <c r="AC8" i="4"/>
  <c r="AE8" i="4"/>
  <c r="AF8" i="4"/>
  <c r="AG8" i="4"/>
  <c r="AH8" i="4"/>
  <c r="AI8" i="4"/>
  <c r="AJ8" i="4"/>
  <c r="AK8" i="4"/>
  <c r="AL8" i="4"/>
  <c r="AM8" i="4"/>
  <c r="AN8" i="4"/>
  <c r="AO8" i="4"/>
  <c r="AP8" i="4"/>
  <c r="AQ8" i="4"/>
  <c r="AR8" i="4"/>
  <c r="AS8" i="4"/>
  <c r="AT8" i="4"/>
  <c r="AU8" i="4"/>
  <c r="AV8" i="4"/>
  <c r="AW8" i="4"/>
  <c r="AX8" i="4"/>
  <c r="AY8" i="4"/>
  <c r="A9" i="4"/>
  <c r="B9" i="4"/>
  <c r="C9" i="4"/>
  <c r="H9" i="4"/>
  <c r="I9" i="4"/>
  <c r="J9" i="4"/>
  <c r="L9" i="4"/>
  <c r="N9" i="4"/>
  <c r="O9" i="4"/>
  <c r="P9" i="4"/>
  <c r="Q9" i="4"/>
  <c r="T9" i="4"/>
  <c r="U9" i="4"/>
  <c r="V9" i="4"/>
  <c r="W9" i="4"/>
  <c r="Z9" i="4"/>
  <c r="AA9" i="4"/>
  <c r="AB9" i="4"/>
  <c r="AC9" i="4"/>
  <c r="AE9" i="4"/>
  <c r="AF9" i="4"/>
  <c r="AG9" i="4"/>
  <c r="AH9" i="4"/>
  <c r="AI9" i="4"/>
  <c r="AJ9" i="4"/>
  <c r="AK9" i="4"/>
  <c r="AL9" i="4"/>
  <c r="AM9" i="4"/>
  <c r="AN9" i="4"/>
  <c r="AO9" i="4"/>
  <c r="AP9" i="4"/>
  <c r="AQ9" i="4"/>
  <c r="AR9" i="4"/>
  <c r="AS9" i="4"/>
  <c r="AT9" i="4"/>
  <c r="AU9" i="4"/>
  <c r="AV9" i="4"/>
  <c r="AW9" i="4"/>
  <c r="AX9" i="4"/>
  <c r="AY9" i="4"/>
  <c r="A10" i="4"/>
  <c r="B10" i="4"/>
  <c r="C10" i="4"/>
  <c r="H10" i="4"/>
  <c r="I10" i="4"/>
  <c r="J10" i="4"/>
  <c r="L10" i="4"/>
  <c r="N10" i="4"/>
  <c r="O10" i="4"/>
  <c r="P10" i="4"/>
  <c r="Q10" i="4"/>
  <c r="T10" i="4"/>
  <c r="U10" i="4"/>
  <c r="V10" i="4"/>
  <c r="W10" i="4"/>
  <c r="Z10" i="4"/>
  <c r="AA10" i="4"/>
  <c r="AB10" i="4"/>
  <c r="AC10" i="4"/>
  <c r="AE10" i="4"/>
  <c r="AF10" i="4"/>
  <c r="AG10" i="4"/>
  <c r="AH10" i="4"/>
  <c r="AI10" i="4"/>
  <c r="AJ10" i="4"/>
  <c r="AK10" i="4"/>
  <c r="AL10" i="4"/>
  <c r="AM10" i="4"/>
  <c r="AN10" i="4"/>
  <c r="AO10" i="4"/>
  <c r="AP10" i="4"/>
  <c r="AQ10" i="4"/>
  <c r="AR10" i="4"/>
  <c r="AS10" i="4"/>
  <c r="AT10" i="4"/>
  <c r="AU10" i="4"/>
  <c r="AV10" i="4"/>
  <c r="AW10" i="4"/>
  <c r="AX10" i="4"/>
  <c r="AY10" i="4"/>
  <c r="A11" i="4"/>
  <c r="B11" i="4"/>
  <c r="C11" i="4"/>
  <c r="H11" i="4"/>
  <c r="I11" i="4"/>
  <c r="J11" i="4"/>
  <c r="L11" i="4"/>
  <c r="N11" i="4"/>
  <c r="O11" i="4"/>
  <c r="P11" i="4"/>
  <c r="Q11" i="4"/>
  <c r="T11" i="4"/>
  <c r="U11" i="4"/>
  <c r="V11" i="4"/>
  <c r="W11" i="4"/>
  <c r="Z11" i="4"/>
  <c r="AA11" i="4"/>
  <c r="AB11" i="4"/>
  <c r="AC11" i="4"/>
  <c r="AE11" i="4"/>
  <c r="AF11" i="4"/>
  <c r="AG11" i="4"/>
  <c r="AH11" i="4"/>
  <c r="AI11" i="4"/>
  <c r="AJ11" i="4"/>
  <c r="AK11" i="4"/>
  <c r="AL11" i="4"/>
  <c r="AM11" i="4"/>
  <c r="AN11" i="4"/>
  <c r="AO11" i="4"/>
  <c r="AP11" i="4"/>
  <c r="AQ11" i="4"/>
  <c r="AR11" i="4"/>
  <c r="AS11" i="4"/>
  <c r="AT11" i="4"/>
  <c r="AU11" i="4"/>
  <c r="AV11" i="4"/>
  <c r="AW11" i="4"/>
  <c r="AX11" i="4"/>
  <c r="AY11" i="4"/>
  <c r="C2" i="4"/>
  <c r="N2" i="4"/>
  <c r="P2" i="4"/>
  <c r="O2" i="4"/>
  <c r="J2" i="4"/>
  <c r="I2" i="4"/>
  <c r="V2" i="4" l="1"/>
  <c r="AY2" i="4"/>
  <c r="AX2" i="4"/>
  <c r="AW2" i="4"/>
  <c r="AV2" i="4"/>
  <c r="AU2" i="4"/>
  <c r="AS2" i="4"/>
  <c r="AT2" i="4"/>
  <c r="AR2" i="4"/>
  <c r="AQ2" i="4"/>
  <c r="AP2" i="4"/>
  <c r="AO2" i="4"/>
  <c r="AN2" i="4"/>
  <c r="AM2" i="4"/>
  <c r="AL2" i="4"/>
  <c r="AK2" i="4"/>
  <c r="AJ2" i="4"/>
  <c r="AI2" i="4"/>
  <c r="AH2" i="4"/>
  <c r="AG2" i="4"/>
  <c r="AF2" i="4"/>
  <c r="AE2" i="4"/>
  <c r="AC2" i="4"/>
  <c r="AA2" i="4"/>
  <c r="Z2" i="4"/>
  <c r="W2" i="4"/>
  <c r="U2" i="4"/>
  <c r="T2" i="4"/>
  <c r="L2" i="4"/>
  <c r="H2" i="4"/>
  <c r="X11" i="4" l="1"/>
  <c r="X10" i="4"/>
  <c r="X9" i="4"/>
  <c r="X8" i="4"/>
  <c r="X7" i="4"/>
  <c r="X6" i="4"/>
  <c r="X5" i="4"/>
  <c r="X4" i="4"/>
  <c r="X3" i="4"/>
  <c r="B2" i="4"/>
  <c r="A2" i="4"/>
  <c r="AB2" i="4"/>
  <c r="X2" i="4"/>
</calcChain>
</file>

<file path=xl/sharedStrings.xml><?xml version="1.0" encoding="utf-8"?>
<sst xmlns="http://schemas.openxmlformats.org/spreadsheetml/2006/main" count="385" uniqueCount="331">
  <si>
    <t>申込日</t>
    <rPh sb="0" eb="2">
      <t>モウシコミ</t>
    </rPh>
    <rPh sb="2" eb="3">
      <t>ビ</t>
    </rPh>
    <phoneticPr fontId="3"/>
  </si>
  <si>
    <t>氏名</t>
    <rPh sb="0" eb="2">
      <t>シメイ</t>
    </rPh>
    <phoneticPr fontId="3"/>
  </si>
  <si>
    <t>メールアドレス</t>
    <phoneticPr fontId="3"/>
  </si>
  <si>
    <t>個人情報の取扱いについて同意する</t>
    <phoneticPr fontId="3"/>
  </si>
  <si>
    <t>https://www.jpx.co.jp/corporate/governance/security/personal-information/</t>
    <phoneticPr fontId="3"/>
  </si>
  <si>
    <t>* 記入いただいた個人情報等は、CONNEQTORに係る各種ご連絡等の運営業務のために利用し、他の目的のために利用しません。</t>
    <phoneticPr fontId="3"/>
  </si>
  <si>
    <t>* 日本取引所グループの個人情報の取扱いについては、下記のウェブサイトをご参照ください。</t>
    <phoneticPr fontId="3"/>
  </si>
  <si>
    <t>名</t>
    <phoneticPr fontId="3"/>
  </si>
  <si>
    <t>姓</t>
    <rPh sb="0" eb="1">
      <t>セイ</t>
    </rPh>
    <phoneticPr fontId="3"/>
  </si>
  <si>
    <t>CONNEQTOR ユーザー追加・削除申込書</t>
    <rPh sb="14" eb="16">
      <t>ツイカ</t>
    </rPh>
    <rPh sb="17" eb="19">
      <t>サクジョ</t>
    </rPh>
    <phoneticPr fontId="3"/>
  </si>
  <si>
    <t>デモ環境のみ登録中</t>
    <rPh sb="2" eb="4">
      <t>カンキョウ</t>
    </rPh>
    <rPh sb="6" eb="8">
      <t>トウロク</t>
    </rPh>
    <rPh sb="8" eb="9">
      <t>チュウ</t>
    </rPh>
    <phoneticPr fontId="3"/>
  </si>
  <si>
    <t>★ユーザー追加・削除を行う方の情報について、全項目必ずご記入ください。</t>
    <rPh sb="5" eb="7">
      <t>ツイカ</t>
    </rPh>
    <rPh sb="8" eb="10">
      <t>サクジョ</t>
    </rPh>
    <rPh sb="11" eb="12">
      <t>オコナ</t>
    </rPh>
    <rPh sb="13" eb="14">
      <t>カタ</t>
    </rPh>
    <rPh sb="15" eb="17">
      <t>ジョウホウ</t>
    </rPh>
    <rPh sb="22" eb="25">
      <t>ゼンコウモク</t>
    </rPh>
    <rPh sb="25" eb="26">
      <t>カナラ</t>
    </rPh>
    <rPh sb="28" eb="30">
      <t>キニュウ</t>
    </rPh>
    <phoneticPr fontId="3"/>
  </si>
  <si>
    <t>追加／
削除</t>
    <rPh sb="0" eb="2">
      <t>ツイカ</t>
    </rPh>
    <rPh sb="4" eb="6">
      <t>サクジョ</t>
    </rPh>
    <phoneticPr fontId="3"/>
  </si>
  <si>
    <t>本番利用登録済み／本番利用登録申込中</t>
    <rPh sb="0" eb="2">
      <t>ホンバン</t>
    </rPh>
    <rPh sb="2" eb="6">
      <t>リヨウトウロク</t>
    </rPh>
    <rPh sb="6" eb="7">
      <t>ズ</t>
    </rPh>
    <rPh sb="9" eb="11">
      <t>ホンバン</t>
    </rPh>
    <rPh sb="11" eb="13">
      <t>リヨウ</t>
    </rPh>
    <rPh sb="13" eb="15">
      <t>トウロク</t>
    </rPh>
    <rPh sb="15" eb="17">
      <t>モウシコミ</t>
    </rPh>
    <rPh sb="17" eb="18">
      <t>チュウ</t>
    </rPh>
    <phoneticPr fontId="3"/>
  </si>
  <si>
    <t>区分</t>
  </si>
  <si>
    <t>ユーザ登録_ステータス</t>
    <phoneticPr fontId="20"/>
  </si>
  <si>
    <t>Stg登録_申込日付</t>
    <rPh sb="9" eb="10">
      <t>ツケ</t>
    </rPh>
    <phoneticPr fontId="20"/>
  </si>
  <si>
    <t>Stg登録_完了通知日</t>
    <phoneticPr fontId="20"/>
  </si>
  <si>
    <t>本番登録_申込日付</t>
    <rPh sb="0" eb="2">
      <t>ホンバン</t>
    </rPh>
    <rPh sb="7" eb="9">
      <t>ヒヅケ</t>
    </rPh>
    <phoneticPr fontId="20"/>
  </si>
  <si>
    <t>本番登録_完了通知日</t>
  </si>
  <si>
    <t>ユーザ登録_疑似組織・代表者F</t>
    <phoneticPr fontId="20"/>
  </si>
  <si>
    <t>組織・代表者_ユーザ種別</t>
    <phoneticPr fontId="20"/>
  </si>
  <si>
    <t>組織・代表者_組織名</t>
    <rPh sb="7" eb="9">
      <t>ソシキ</t>
    </rPh>
    <phoneticPr fontId="20"/>
  </si>
  <si>
    <t>組織・代表者_組織名（英名）</t>
    <rPh sb="7" eb="9">
      <t>ソシキ</t>
    </rPh>
    <phoneticPr fontId="20"/>
  </si>
  <si>
    <t>組織・代表者_コード</t>
  </si>
  <si>
    <t>組織・代表者_自己/委託</t>
  </si>
  <si>
    <t>組織・代表者_部署名</t>
    <phoneticPr fontId="20"/>
  </si>
  <si>
    <t>組織・代表者_氏名</t>
  </si>
  <si>
    <t>組織・代表者_電話番号</t>
    <phoneticPr fontId="20"/>
  </si>
  <si>
    <t>組織・代表者_e-mail</t>
    <phoneticPr fontId="20"/>
  </si>
  <si>
    <t>組織・代表者_承認機能</t>
    <rPh sb="7" eb="11">
      <t>ショウニンキノウ</t>
    </rPh>
    <phoneticPr fontId="20"/>
  </si>
  <si>
    <t>組織・代表者_投資家機能</t>
    <rPh sb="7" eb="12">
      <t>トウシカキノウ</t>
    </rPh>
    <phoneticPr fontId="20"/>
  </si>
  <si>
    <t>ユーザ登録_疑似ユーザF</t>
    <rPh sb="6" eb="8">
      <t>ギジ</t>
    </rPh>
    <phoneticPr fontId="20"/>
  </si>
  <si>
    <t>ユーザ登録_アカウント権限</t>
  </si>
  <si>
    <t>ユーザ登録_氏</t>
    <phoneticPr fontId="20"/>
  </si>
  <si>
    <t>ユーザ登録_名</t>
    <phoneticPr fontId="20"/>
  </si>
  <si>
    <t>ユーザ登録_e-mail</t>
  </si>
  <si>
    <t>ユーザ登録_ログインID</t>
  </si>
  <si>
    <t>ユーザ登録_パスワード</t>
  </si>
  <si>
    <t>ユーザ登録_MFA有無</t>
  </si>
  <si>
    <t>ユーザ登録_２段階認証電話番号</t>
  </si>
  <si>
    <t>ユーザ登録_電話番号(登録形式)</t>
  </si>
  <si>
    <t>API利用条件_固定IPアドレス</t>
  </si>
  <si>
    <t>ADB2C_object id</t>
  </si>
  <si>
    <t>APIM_APIM-User-Key</t>
  </si>
  <si>
    <t>Stg_SubscriptionnKey</t>
  </si>
  <si>
    <t>Prd_SubscriptionnKey</t>
  </si>
  <si>
    <t>Prd_取引可能決済日</t>
  </si>
  <si>
    <t>接続情報_投資家側</t>
  </si>
  <si>
    <t>接続情報_MM側</t>
    <phoneticPr fontId="20"/>
  </si>
  <si>
    <t>接続情報_接続方式</t>
  </si>
  <si>
    <t>Stg_通信パス名</t>
  </si>
  <si>
    <t>Stg_IPアドレス</t>
  </si>
  <si>
    <t>Stg_ポート番号</t>
  </si>
  <si>
    <t>Stg_CompID</t>
  </si>
  <si>
    <t>Stg_仮想サーバ</t>
  </si>
  <si>
    <t>Prd_通信パス名</t>
  </si>
  <si>
    <t>Prd_IPアドレス</t>
  </si>
  <si>
    <t>Prd_IPアドレス（予備１）</t>
  </si>
  <si>
    <t>Prd_IPアドレス（予備２）</t>
  </si>
  <si>
    <t>Prd_ポート番号</t>
  </si>
  <si>
    <t>Prd_ポート番号（予備１）</t>
  </si>
  <si>
    <t>Prd_ポート番号（予備２）</t>
  </si>
  <si>
    <t>Prd_CompID</t>
  </si>
  <si>
    <t>Prd_仮想サーバ</t>
  </si>
  <si>
    <t>1. お申し込みの代表者</t>
    <rPh sb="4" eb="5">
      <t>モウ</t>
    </rPh>
    <rPh sb="6" eb="7">
      <t>コ</t>
    </rPh>
    <rPh sb="9" eb="12">
      <t>ダイヒョウシャ</t>
    </rPh>
    <phoneticPr fontId="3"/>
  </si>
  <si>
    <t>本申込みの代表者の情報をご記入ください。お申し込みの内容について照会させていただく場合があります。</t>
    <phoneticPr fontId="3"/>
  </si>
  <si>
    <t>連絡用の電話番号</t>
    <rPh sb="0" eb="3">
      <t>レンラクヨウ</t>
    </rPh>
    <rPh sb="4" eb="8">
      <t>デンワバンゴウ</t>
    </rPh>
    <phoneticPr fontId="3"/>
  </si>
  <si>
    <t>2. 同意事項</t>
    <rPh sb="3" eb="7">
      <t>ドウイジコウ</t>
    </rPh>
    <phoneticPr fontId="3"/>
  </si>
  <si>
    <t>申込みを行うために、以下の事項に同意してください。</t>
    <phoneticPr fontId="3"/>
  </si>
  <si>
    <t>3. CONNEQTORのご登録環境についてチェックをつけてください。</t>
    <rPh sb="14" eb="16">
      <t>トウロク</t>
    </rPh>
    <rPh sb="16" eb="18">
      <t>カンキョウ</t>
    </rPh>
    <phoneticPr fontId="3"/>
  </si>
  <si>
    <t>現在のCONNEQTORのご登録状況を選択してください。</t>
    <phoneticPr fontId="3"/>
  </si>
  <si>
    <t>追加・削除するユーザーの情報を記入してください。</t>
    <rPh sb="0" eb="2">
      <t>ツイカ</t>
    </rPh>
    <rPh sb="3" eb="5">
      <t>サクジョ</t>
    </rPh>
    <rPh sb="11" eb="13">
      <t>ジョウホウ</t>
    </rPh>
    <rPh sb="14" eb="16">
      <t>キニュウ</t>
    </rPh>
    <phoneticPr fontId="3"/>
  </si>
  <si>
    <r>
      <t xml:space="preserve">アカウント権限
</t>
    </r>
    <r>
      <rPr>
        <sz val="9"/>
        <color theme="0"/>
        <rFont val="Meiryo UI"/>
        <family val="3"/>
        <charset val="128"/>
      </rPr>
      <t>*1</t>
    </r>
    <rPh sb="5" eb="7">
      <t>ケンゲン</t>
    </rPh>
    <phoneticPr fontId="3"/>
  </si>
  <si>
    <t>追加: メールアドレス／
削除: 登録済みユーザーID
*2</t>
    <phoneticPr fontId="3"/>
  </si>
  <si>
    <t>*1 アカウント権限は、「統括者」「取引担当者」「監査担当者」のいずれかを選択してください。
　　また、「統括者」「取引担当者」アカウントについては、それぞれ少なくとも1名のご登録が必要です。同一の方が複数種類のアカウント権限をお申込みいただくことも可能です。</t>
    <phoneticPr fontId="3"/>
  </si>
  <si>
    <t>*2 ユーザー追加の場合、原則として記入いただいたメールアドレスをユーザーIDとさせていただきます。
     グループアドレスなど、同一のメールアドレスで複数アカウントを作成することも可能です。（弊社で末尾付番など任意に設定します。）</t>
    <rPh sb="7" eb="9">
      <t>ツイカ</t>
    </rPh>
    <rPh sb="10" eb="12">
      <t>バアイ</t>
    </rPh>
    <rPh sb="13" eb="15">
      <t>ゲンソク</t>
    </rPh>
    <rPh sb="18" eb="20">
      <t>キニュウ</t>
    </rPh>
    <rPh sb="64" eb="66">
      <t>ドウイツ</t>
    </rPh>
    <rPh sb="75" eb="77">
      <t>フクスウ</t>
    </rPh>
    <rPh sb="90" eb="92">
      <t>カノウ</t>
    </rPh>
    <rPh sb="99" eb="101">
      <t>ニンイ</t>
    </rPh>
    <phoneticPr fontId="3"/>
  </si>
  <si>
    <t>*3 指定いただいた電話番号へ、ログイン時にシステムが自動で架電します。同一の電話番号を複数アカウントで設定することも可能です。
     第三者による不正利用等を防止するため、オフィスの固定電話など、適切な電話番号を設定してください。</t>
    <rPh sb="3" eb="5">
      <t>シテイ</t>
    </rPh>
    <rPh sb="10" eb="12">
      <t>デンワ</t>
    </rPh>
    <rPh sb="12" eb="14">
      <t>バンゴウ</t>
    </rPh>
    <rPh sb="20" eb="21">
      <t>ジ</t>
    </rPh>
    <rPh sb="27" eb="29">
      <t>ジドウ</t>
    </rPh>
    <rPh sb="30" eb="31">
      <t>カケル</t>
    </rPh>
    <rPh sb="31" eb="32">
      <t>デン</t>
    </rPh>
    <rPh sb="36" eb="38">
      <t>ドウイツ</t>
    </rPh>
    <rPh sb="39" eb="43">
      <t>デンワバンゴウ</t>
    </rPh>
    <rPh sb="44" eb="46">
      <t>フクスウ</t>
    </rPh>
    <rPh sb="52" eb="54">
      <t>セッテイ</t>
    </rPh>
    <rPh sb="59" eb="61">
      <t>カノウ</t>
    </rPh>
    <phoneticPr fontId="3"/>
  </si>
  <si>
    <t>お問合せ・申込書のご送付先</t>
    <rPh sb="5" eb="8">
      <t>モウシコミショ</t>
    </rPh>
    <rPh sb="10" eb="12">
      <t>ソウフ</t>
    </rPh>
    <rPh sb="12" eb="13">
      <t>サキ</t>
    </rPh>
    <phoneticPr fontId="3"/>
  </si>
  <si>
    <t>東京証券取引所 株式部 CONNEQTOR係</t>
    <phoneticPr fontId="3"/>
  </si>
  <si>
    <t>メール：　　　ask-conneqtor@jpx.co.jp</t>
    <phoneticPr fontId="3"/>
  </si>
  <si>
    <t>電話番号：　　03-3666-0141（代表）</t>
    <phoneticPr fontId="3"/>
  </si>
  <si>
    <t>コード</t>
  </si>
  <si>
    <t>高速取引行為者名</t>
  </si>
  <si>
    <t>高速取引行為者名（英名）</t>
    <rPh sb="9" eb="11">
      <t>エイメイ</t>
    </rPh>
    <phoneticPr fontId="1"/>
  </si>
  <si>
    <t>AIM Algorithmic Trading Singapore Pte. Ltd.</t>
  </si>
  <si>
    <t>AlphaGrep Pte.Ltd.</t>
  </si>
  <si>
    <t>AP Capital Management (Hong Kong) Limited</t>
  </si>
  <si>
    <t>Ark International Group Pty Ltd.</t>
  </si>
  <si>
    <t>ATLANTIC TRADING LONDON LIMITED</t>
  </si>
  <si>
    <t>Barak Capital G.T. Ltd.</t>
  </si>
  <si>
    <t>BNP Paribas Arbitrage (Hong Kong) Limited</t>
  </si>
  <si>
    <t>Citadel Securities (Hong Kong) Limited</t>
  </si>
  <si>
    <t>Coral Reef Technologies Limited</t>
  </si>
  <si>
    <t>DRW Singapore Pte. Ltd.</t>
  </si>
  <si>
    <t>ESCI, Ltd.</t>
  </si>
  <si>
    <t>Fenix One Asia Pte. Ltd.</t>
  </si>
  <si>
    <t>Flow Traders B.V.</t>
  </si>
  <si>
    <t>Flow Traders Hong Kong Limited</t>
  </si>
  <si>
    <t>Geneva Ireland Financial Trading Limited</t>
  </si>
  <si>
    <t>Goldman Sachs (Asia) L.L.C.</t>
  </si>
  <si>
    <t>Grasshopper Pte.Ltd.</t>
  </si>
  <si>
    <t>Headlands Technologies LLC</t>
  </si>
  <si>
    <t>HRT SG PTE. LTD.</t>
  </si>
  <si>
    <t>IMC Pacific Pty Ltd</t>
  </si>
  <si>
    <t>Infini Capital Management Limited</t>
  </si>
  <si>
    <t>Issar Limited</t>
  </si>
  <si>
    <t>Jane Street Asia Trading Limited</t>
  </si>
  <si>
    <t>JTP Holdings Pte. Ltd.</t>
  </si>
  <si>
    <t>Liquid Capital Australia Pty Ltd</t>
  </si>
  <si>
    <t>Maven Derivatives Asia Limited</t>
  </si>
  <si>
    <t>Millennium Capital Management (Hong Kong) Limited</t>
  </si>
  <si>
    <t>Millennium Capital Management (Singapore) Pte. Ltd.</t>
  </si>
  <si>
    <t>NDH Trading Ltd</t>
  </si>
  <si>
    <t>Optiver Australia Pty Limited</t>
  </si>
  <si>
    <t>PDT Partners, LLC</t>
  </si>
  <si>
    <t>Presto Labs Pte.Ltd.</t>
  </si>
  <si>
    <t>Prime Trading, LLC</t>
  </si>
  <si>
    <t>QCM Cayman, Ltd.</t>
  </si>
  <si>
    <t>Quadeye Trading LLC</t>
  </si>
  <si>
    <t>Qube Research ＆ Technologies Hong Kong Limited</t>
  </si>
  <si>
    <t>Radix Trading Europe B.V.</t>
  </si>
  <si>
    <t>Rideau Analytics, LLLP</t>
  </si>
  <si>
    <t>SACCADE CAPITAL LIMITED</t>
  </si>
  <si>
    <t>Serenity Capital Management LLC</t>
  </si>
  <si>
    <t>SG SECURITIES (HK) LIMITED</t>
  </si>
  <si>
    <t>SQUAREPOINT OPERATIONS PRIVATE LIMITED</t>
  </si>
  <si>
    <t>SSW-Trading GmbH</t>
  </si>
  <si>
    <t>Sunrise Futures, LLC</t>
  </si>
  <si>
    <t>Susquehanna Pacific Pty Ltd</t>
  </si>
  <si>
    <t>Taki Three LLC</t>
  </si>
  <si>
    <t>Tower Research Capital (Singapore) Pte. Ltd.</t>
  </si>
  <si>
    <t>Two Sigma Securities, LLC</t>
  </si>
  <si>
    <t>Virtu Financial Singapore Pte. Ltd.</t>
  </si>
  <si>
    <t>Vivienne Court Trading Pty Ltd</t>
  </si>
  <si>
    <t>Volant Trading Asia Limited</t>
  </si>
  <si>
    <t>XTX Markets Limited</t>
  </si>
  <si>
    <t>ダルマ・キャピタル株式会社</t>
  </si>
  <si>
    <t>Dharma.Capital K.K.</t>
  </si>
  <si>
    <t>アーク証券</t>
  </si>
  <si>
    <t>ARK SECURITIES CO.,LTD.</t>
  </si>
  <si>
    <t>アイザワ証券</t>
  </si>
  <si>
    <t>AIZAWA SECURITIES CO.,LTD.</t>
  </si>
  <si>
    <t>八十二証券</t>
  </si>
  <si>
    <t>HACHIJUNI SECURITIES Co., Ltd.</t>
  </si>
  <si>
    <t>安藤証券</t>
  </si>
  <si>
    <t>Ando Securities Co.,Ltd.</t>
  </si>
  <si>
    <t>auカブコム証券</t>
  </si>
  <si>
    <t>au Kabucom Securities Co.,Ltd.</t>
  </si>
  <si>
    <t>いちよし証券</t>
  </si>
  <si>
    <t>Ichiyoshi Securities Co.,Ltd.</t>
  </si>
  <si>
    <t>リーディング証券</t>
  </si>
  <si>
    <t>Leading Securities Co.,Ltd.</t>
  </si>
  <si>
    <t>今村証券</t>
  </si>
  <si>
    <t>The Imamura Securities Co.,Ltd.</t>
  </si>
  <si>
    <t>永和証券</t>
  </si>
  <si>
    <t>Eiwa Securities Co.,Ltd.</t>
  </si>
  <si>
    <t>SBI証券</t>
  </si>
  <si>
    <t>SBI SECURITIES Co.,Ltd.</t>
  </si>
  <si>
    <t>岡安証券</t>
  </si>
  <si>
    <t>Okayasu Securities Co.,Ltd.</t>
  </si>
  <si>
    <t>岡三証券</t>
  </si>
  <si>
    <t>OKASAN SECURITIES CO.,LTD.</t>
  </si>
  <si>
    <t xml:space="preserve">岡地証券 </t>
  </si>
  <si>
    <t>OKACHI SECURITIES CO.,LTD.</t>
  </si>
  <si>
    <t>長野證券</t>
  </si>
  <si>
    <t>NAGANO SECURITIES CO.,LTD.</t>
  </si>
  <si>
    <t>木村証券</t>
  </si>
  <si>
    <t>Kimura Securities Co.,Ltd.</t>
  </si>
  <si>
    <t>エイチ・エス証券</t>
  </si>
  <si>
    <t>H.S. SECURITIES CO.,LTD.</t>
  </si>
  <si>
    <t>共和証券</t>
  </si>
  <si>
    <t>Kyowa Securities Co.,Ltd.</t>
  </si>
  <si>
    <t>極東証券</t>
  </si>
  <si>
    <t>KYOKUTO SECURITIES CO.,LTD.</t>
  </si>
  <si>
    <t>クレディ・アグリコル証券会社</t>
  </si>
  <si>
    <t>Credit Agricole Securities Asia B.V.</t>
  </si>
  <si>
    <t>あかつき証券</t>
  </si>
  <si>
    <t>Akatsuki Securities,Inc.</t>
  </si>
  <si>
    <t>光世証券</t>
  </si>
  <si>
    <t>The Kosei Securities Co.,Ltd.</t>
  </si>
  <si>
    <t>三菱UFJモルガン・スタンレー証券</t>
    <phoneticPr fontId="3"/>
  </si>
  <si>
    <t>Mitsubishi UFJ Morgan Stanley Securities Co.,Ltd.</t>
  </si>
  <si>
    <t>岩井コスモ証券</t>
  </si>
  <si>
    <t>ＩｗａｉCosmo Securities Co.,Ltd.</t>
  </si>
  <si>
    <t>ゴールドマン・サックス証券</t>
  </si>
  <si>
    <t>Goldman Sachs Japan Co.,Ltd.</t>
  </si>
  <si>
    <t>ＪＩＡ証券</t>
  </si>
  <si>
    <t>ＪＩＡ Securities Co., Ltd.</t>
  </si>
  <si>
    <t>クレディ・スイス証券</t>
  </si>
  <si>
    <t>Credit Suisse Securities (Japan) Limited</t>
  </si>
  <si>
    <t>ナティクシス日本証券</t>
  </si>
  <si>
    <t>Natixis Japan Securities Co.,Ltd.</t>
  </si>
  <si>
    <t>CLSA証券</t>
  </si>
  <si>
    <t>CLSA Securities Japan Co., Ltd.</t>
  </si>
  <si>
    <t>しんきん証券</t>
  </si>
  <si>
    <t>Shinkin Securities Co.,Ltd.</t>
  </si>
  <si>
    <t>みずほ証券</t>
  </si>
  <si>
    <t>Mizuho Securities Co.,Ltd.</t>
  </si>
  <si>
    <t>JPモルガン証券</t>
    <phoneticPr fontId="3"/>
  </si>
  <si>
    <t xml:space="preserve">JPMorgan Securities Japan Co.,Ltd. </t>
  </si>
  <si>
    <t>ジェフリーズ証券会社</t>
  </si>
  <si>
    <t>Jefferies （Japan) Limited</t>
  </si>
  <si>
    <t>GMOクリック証券</t>
  </si>
  <si>
    <t>GMO CLICK Securities,Inc.</t>
  </si>
  <si>
    <t>北洋証券</t>
  </si>
  <si>
    <t>North Pacific Securities Co.,Ltd.</t>
  </si>
  <si>
    <t>ニュース証券</t>
  </si>
  <si>
    <t>New-S Securities CO.,Ltd.</t>
  </si>
  <si>
    <t>UBS証券</t>
  </si>
  <si>
    <t>UBS Securities Japan Co., Ltd.</t>
  </si>
  <si>
    <t>SBIネオトレード証券</t>
  </si>
  <si>
    <t>SBI Neotrade Securities Co., Ltd.</t>
  </si>
  <si>
    <t>ソシエテ・ジェネラル証券</t>
  </si>
  <si>
    <t>Societe Generale Securities Japan Limited</t>
  </si>
  <si>
    <t>シティグループ証券</t>
  </si>
  <si>
    <t>Citigroup Global Markets Japan Inc.</t>
  </si>
  <si>
    <t>立花証券</t>
  </si>
  <si>
    <t>THE TACHIBANA SECURITIES CO.,LTD.</t>
  </si>
  <si>
    <t>大和証券</t>
  </si>
  <si>
    <t>Daiwa Securities Co.Ltd.</t>
  </si>
  <si>
    <t>ちばぎん証券</t>
    <phoneticPr fontId="3"/>
  </si>
  <si>
    <t>Chibagin Securities Co.,Ltd.</t>
  </si>
  <si>
    <t>むさし証券</t>
  </si>
  <si>
    <t>Musashi Securities Co.,Ltd.</t>
  </si>
  <si>
    <t>楽天証券</t>
  </si>
  <si>
    <t>Rakuten Securities,Inc.</t>
  </si>
  <si>
    <t>東海東京証券</t>
  </si>
  <si>
    <t>Tokai Tokyo Securities Co.,Ltd.</t>
  </si>
  <si>
    <t>東洋証券</t>
  </si>
  <si>
    <t>TOYO SECURITIES CO.,LTD.</t>
  </si>
  <si>
    <t>ドイツ証券</t>
  </si>
  <si>
    <t>Deutsche Securities Inc.</t>
  </si>
  <si>
    <t>内藤証券</t>
  </si>
  <si>
    <t>NAITO SECURITIES CO.,LTD.</t>
  </si>
  <si>
    <t>第四北越証券</t>
  </si>
  <si>
    <t>Daishi Hokuetsu Securities Co.,Ltd.</t>
  </si>
  <si>
    <t>ひびき証券</t>
  </si>
  <si>
    <t>Hibiki Securities Inc.</t>
  </si>
  <si>
    <t>中原証券</t>
  </si>
  <si>
    <t>The Nakahara Securities Co.,Ltd.</t>
  </si>
  <si>
    <t>フィリップ証券</t>
  </si>
  <si>
    <t>Phillip Securities Japan,Ltd.</t>
  </si>
  <si>
    <t>西村証券</t>
  </si>
  <si>
    <t>NISHIMURA SECURITIES CO.,LTD.</t>
  </si>
  <si>
    <t>三晃証券</t>
  </si>
  <si>
    <t>SANKO SECURITIES CO.,LTD.</t>
  </si>
  <si>
    <t>SMBC日興証券</t>
    <phoneticPr fontId="3"/>
  </si>
  <si>
    <t>SMBC Nikko Securities Inc.</t>
  </si>
  <si>
    <t>マネックス証券</t>
  </si>
  <si>
    <t>Monex, Inc.</t>
  </si>
  <si>
    <t>日産証券</t>
  </si>
  <si>
    <t>Nissan Securities Co., Ltd.</t>
  </si>
  <si>
    <t>証券ジャパン</t>
  </si>
  <si>
    <t>Securities Japan, Inc.</t>
  </si>
  <si>
    <t>野村證券</t>
  </si>
  <si>
    <t>Nomura Securities Co.,Ltd.</t>
    <phoneticPr fontId="3"/>
  </si>
  <si>
    <t>バークレイズ証券</t>
  </si>
  <si>
    <t>Barclays Securities Japan Limited</t>
    <phoneticPr fontId="3"/>
  </si>
  <si>
    <t>ばんせい証券</t>
  </si>
  <si>
    <t>Bansei Securities Co.,Ltd.</t>
  </si>
  <si>
    <t>ＢＮＰパリバ証券</t>
    <phoneticPr fontId="3"/>
  </si>
  <si>
    <t>BNP Paribas Securities (Japan) Limited</t>
    <phoneticPr fontId="3"/>
  </si>
  <si>
    <t>光証券</t>
  </si>
  <si>
    <t>THE HIKARI SECURITIES CO.,LTD.</t>
  </si>
  <si>
    <t>廣田証券</t>
  </si>
  <si>
    <t>HIROTA SECURITIES CO.,LTD.</t>
  </si>
  <si>
    <t>エービーエヌ・アムロ・クリアリング証券</t>
  </si>
  <si>
    <t>ABN AMRO Clearing Tokyo Co.,Ltd.</t>
    <phoneticPr fontId="3"/>
  </si>
  <si>
    <t>FFG証券</t>
  </si>
  <si>
    <t>FFG Securities Co., Ltd.</t>
  </si>
  <si>
    <t>松井証券</t>
  </si>
  <si>
    <t>MATSUI SECURITIES CO.,LTD.</t>
  </si>
  <si>
    <t>マッコーリーキャピタル証券会社</t>
  </si>
  <si>
    <t>Macquarie Capital Securities (Japan) Limited</t>
  </si>
  <si>
    <t>丸國証券</t>
  </si>
  <si>
    <t>MARUKUNI SECURITIES CO.,LTD.</t>
  </si>
  <si>
    <t>丸三証券</t>
  </si>
  <si>
    <t>Marusan Securities Co.,Ltd.</t>
  </si>
  <si>
    <t>丸八証券</t>
  </si>
  <si>
    <t>Maruhachi Securities Co.,Ltd.</t>
  </si>
  <si>
    <t>岡三にいがた証券</t>
  </si>
  <si>
    <t>OKASAN NIIGATA SECURITIES CO.,LTD.</t>
  </si>
  <si>
    <t>三木証券</t>
  </si>
  <si>
    <t>MIKI SECURITIES CO.,LTD.</t>
  </si>
  <si>
    <t>リテラ・クレア証券</t>
  </si>
  <si>
    <t>Retela Crea Securities Co.,Ltd.</t>
  </si>
  <si>
    <t>三田証券</t>
  </si>
  <si>
    <t>MITA SECURITIES Co.,Ltd.</t>
  </si>
  <si>
    <t>ＨＳＢＣ証券</t>
  </si>
  <si>
    <t>HSBC Securities (Japan) Co., Ltd.</t>
  </si>
  <si>
    <t>水戸証券</t>
  </si>
  <si>
    <t>Mito Securities Co.,Ltd.</t>
  </si>
  <si>
    <t>明和證券</t>
  </si>
  <si>
    <t>MEIWA SECURITIES CO.,LTD.</t>
  </si>
  <si>
    <t>BofA証券</t>
    <phoneticPr fontId="3"/>
  </si>
  <si>
    <t>BofA Securities Japan Co.,Ltd.</t>
    <phoneticPr fontId="3"/>
  </si>
  <si>
    <t>インタラクティブ・ブローカーズ証券</t>
  </si>
  <si>
    <t>Interactive Brokers Securities Japan,Inc.</t>
  </si>
  <si>
    <t>モルガン・スタンレーMUFG証券</t>
  </si>
  <si>
    <t>Morgan Stanley MUFG Securities Co.,Ltd.</t>
  </si>
  <si>
    <t>ウィブル証券</t>
  </si>
  <si>
    <t>Webull Securities (Japan) Co. Ltd.　　</t>
  </si>
  <si>
    <t>山二証券</t>
  </si>
  <si>
    <t>Yamani Securities Co.,Ltd.</t>
  </si>
  <si>
    <t>山和証券</t>
  </si>
  <si>
    <t>YAMAWA SECURITIES CO.,LTD.</t>
  </si>
  <si>
    <t>豊証券</t>
  </si>
  <si>
    <t>The Yutaka Securities Co.,Ltd.</t>
  </si>
  <si>
    <t>サスケハナ・ホンコン・リミテッド</t>
  </si>
  <si>
    <t>Susquehanna Hong Kong Limited</t>
  </si>
  <si>
    <t>だいこう証券ビジネス</t>
  </si>
  <si>
    <t>DSB Co.,Ltd.</t>
  </si>
  <si>
    <t>　※新たにユーザーをご登録される場合は「追加」を、既にご登録いただいたユーザーを削除する場合は「削除」を選択してください。
　※本番登録済みの組織の場合は、以下のいずれかから選択いただきます。本番環境のみへのユーザー追加はできません。
 　　　- ユーザー追加の場合： 「デモ環境のみ」　「デモ・本番環境両方」　のいずれかを選択
　  　 - ユーザー削除の場合：「本番環境のみ」　「デモ・本番環境両方」　のいずれかを選択</t>
    <rPh sb="2" eb="3">
      <t>アラ</t>
    </rPh>
    <rPh sb="11" eb="13">
      <t>トウロク</t>
    </rPh>
    <rPh sb="16" eb="18">
      <t>バアイ</t>
    </rPh>
    <rPh sb="20" eb="22">
      <t>ツイカ</t>
    </rPh>
    <rPh sb="25" eb="26">
      <t>スデ</t>
    </rPh>
    <rPh sb="28" eb="30">
      <t>トウロク</t>
    </rPh>
    <rPh sb="40" eb="42">
      <t>サクジョ</t>
    </rPh>
    <rPh sb="44" eb="46">
      <t>バアイ</t>
    </rPh>
    <rPh sb="48" eb="50">
      <t>サクジョ</t>
    </rPh>
    <rPh sb="52" eb="54">
      <t>センタク</t>
    </rPh>
    <phoneticPr fontId="3"/>
  </si>
  <si>
    <t>二段階認証用の電話番号
(ハイフンを含めて記入してください) *3 *4</t>
    <phoneticPr fontId="3"/>
  </si>
  <si>
    <t>*4 取引担当者については、ご利用中のO/EMSのIDと連携してご利用いただきます。そのため、CONNEQTORの取引担当者のIDを登録をする方は、原則としてO/EMSでIDを保有している方としていただきますようお願いいたします。
　　なお、統括者及び監査担当者については、O/EMSとの連携はされませんので、O/EMSでIDを保有していない方でも登録可能です。</t>
    <phoneticPr fontId="3"/>
  </si>
  <si>
    <t>部署・グループ名</t>
    <phoneticPr fontId="3"/>
  </si>
  <si>
    <t>組織名</t>
    <rPh sb="0" eb="3">
      <t>ソシキメイ</t>
    </rPh>
    <phoneticPr fontId="3"/>
  </si>
  <si>
    <r>
      <t>(</t>
    </r>
    <r>
      <rPr>
        <sz val="11"/>
        <color rgb="FFFF0000"/>
        <rFont val="游ゴシック"/>
        <family val="2"/>
        <charset val="128"/>
      </rPr>
      <t>手で入れてくだ</t>
    </r>
    <r>
      <rPr>
        <sz val="11"/>
        <color rgb="FFFF0000"/>
        <rFont val="Arial"/>
        <family val="2"/>
      </rPr>
      <t>)</t>
    </r>
    <rPh sb="1" eb="2">
      <t>テ</t>
    </rPh>
    <rPh sb="3" eb="4">
      <t>イ</t>
    </rPh>
    <phoneticPr fontId="3"/>
  </si>
  <si>
    <t>4. 申込内容</t>
    <rPh sb="3" eb="5">
      <t>モウシコミ</t>
    </rPh>
    <rPh sb="5" eb="7">
      <t>ナイヨウ</t>
    </rPh>
    <phoneticPr fontId="3"/>
  </si>
  <si>
    <t>(1) CONNEQTORと直結利用するベンダー/サービス名を選択してください</t>
    <rPh sb="14" eb="16">
      <t>チョッケツ</t>
    </rPh>
    <rPh sb="16" eb="18">
      <t>リヨウ</t>
    </rPh>
    <rPh sb="29" eb="30">
      <t>メイ</t>
    </rPh>
    <rPh sb="31" eb="33">
      <t>センタク</t>
    </rPh>
    <phoneticPr fontId="3"/>
  </si>
  <si>
    <t>(2) 追加・削除するユーザーの情報</t>
    <phoneticPr fontId="3"/>
  </si>
  <si>
    <t>野村総合研究所 / SmartBridge Advance (SBA)</t>
    <rPh sb="0" eb="2">
      <t>ノムラ</t>
    </rPh>
    <rPh sb="2" eb="4">
      <t>ソウゴウ</t>
    </rPh>
    <rPh sb="4" eb="7">
      <t>ケンキュウジョ</t>
    </rPh>
    <phoneticPr fontId="3"/>
  </si>
  <si>
    <t>Broadridge / Xilix</t>
    <phoneticPr fontId="3"/>
  </si>
  <si>
    <t>Virtu / Triton</t>
    <phoneticPr fontId="3"/>
  </si>
  <si>
    <t>LSEG Data &amp; Analytics / T-Wave</t>
    <phoneticPr fontId="3"/>
  </si>
  <si>
    <t>Bloomberg / EMSX</t>
    <phoneticPr fontId="3"/>
  </si>
  <si>
    <t>Bloombergのみ</t>
    <phoneticPr fontId="3"/>
  </si>
  <si>
    <t>UUID</t>
    <phoneticPr fontId="3"/>
  </si>
  <si>
    <t>v20250722</t>
    <phoneticPr fontId="3"/>
  </si>
  <si>
    <t>組織・代表者_利用ベンダ/サービス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</si>
</sst>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0"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b/>
      <sz val="16"/>
      <color theme="1"/>
      <name val="Meiryo UI"/>
      <family val="3"/>
      <charset val="128"/>
    </font>
    <font>
      <b/>
      <sz val="10.5"/>
      <color theme="1"/>
      <name val="Meiryo UI"/>
      <family val="3"/>
      <charset val="128"/>
    </font>
    <font>
      <sz val="10.5"/>
      <color theme="1"/>
      <name val="Meiryo UI"/>
      <family val="3"/>
      <charset val="128"/>
    </font>
    <font>
      <sz val="9"/>
      <color theme="1"/>
      <name val="Meiryo UI"/>
      <family val="3"/>
      <charset val="128"/>
    </font>
    <font>
      <u/>
      <sz val="11"/>
      <color theme="10"/>
      <name val="ＭＳ Ｐゴシック"/>
      <family val="2"/>
      <scheme val="minor"/>
    </font>
    <font>
      <sz val="10.5"/>
      <color theme="0" tint="-0.499984740745262"/>
      <name val="Meiryo UI"/>
      <family val="3"/>
      <charset val="128"/>
    </font>
    <font>
      <u/>
      <sz val="9"/>
      <color theme="10"/>
      <name val="Meiryo UI"/>
      <family val="3"/>
      <charset val="128"/>
    </font>
    <font>
      <b/>
      <sz val="9"/>
      <color theme="1"/>
      <name val="Meiryo UI"/>
      <family val="3"/>
      <charset val="128"/>
    </font>
    <font>
      <sz val="10.5"/>
      <color theme="0"/>
      <name val="Meiryo UI"/>
      <family val="3"/>
      <charset val="128"/>
    </font>
    <font>
      <b/>
      <sz val="9"/>
      <color theme="0"/>
      <name val="Meiryo UI"/>
      <family val="3"/>
      <charset val="128"/>
    </font>
    <font>
      <sz val="9"/>
      <color theme="0" tint="-0.499984740745262"/>
      <name val="Meiryo UI"/>
      <family val="3"/>
      <charset val="128"/>
    </font>
    <font>
      <sz val="10"/>
      <color theme="1"/>
      <name val="Meiryo UI"/>
      <family val="3"/>
      <charset val="128"/>
    </font>
    <font>
      <sz val="9"/>
      <color theme="0"/>
      <name val="Meiryo UI"/>
      <family val="3"/>
      <charset val="128"/>
    </font>
    <font>
      <sz val="10.5"/>
      <color theme="1" tint="0.249977111117893"/>
      <name val="Meiryo UI"/>
      <family val="3"/>
      <charset val="128"/>
    </font>
    <font>
      <sz val="11"/>
      <color theme="1"/>
      <name val="Arial"/>
      <family val="2"/>
    </font>
    <font>
      <sz val="11"/>
      <name val="Meiryo UI"/>
      <family val="3"/>
      <charset val="128"/>
    </font>
    <font>
      <sz val="6"/>
      <name val="ＭＳ Ｐゴシック"/>
      <family val="3"/>
      <charset val="128"/>
    </font>
    <font>
      <sz val="11"/>
      <color rgb="FF000000"/>
      <name val="Meiryo UI"/>
      <family val="3"/>
      <charset val="128"/>
    </font>
    <font>
      <b/>
      <sz val="10.5"/>
      <color theme="0" tint="-0.499984740745262"/>
      <name val="Meiryo UI"/>
      <family val="3"/>
      <charset val="128"/>
    </font>
    <font>
      <u/>
      <sz val="11"/>
      <color theme="10"/>
      <name val="Meiryo UI"/>
      <family val="3"/>
      <charset val="128"/>
    </font>
    <font>
      <u/>
      <sz val="8"/>
      <color theme="10"/>
      <name val="Meiryo UI"/>
      <family val="3"/>
      <charset val="128"/>
    </font>
    <font>
      <sz val="11"/>
      <color rgb="FFFF0000"/>
      <name val="Arial"/>
      <family val="2"/>
    </font>
    <font>
      <sz val="11"/>
      <color rgb="FFFF0000"/>
      <name val="游ゴシック"/>
      <family val="2"/>
      <charset val="128"/>
    </font>
    <font>
      <sz val="9"/>
      <color rgb="FF8E8E8E"/>
      <name val="Meiryo UI"/>
      <family val="3"/>
      <charset val="128"/>
    </font>
    <font>
      <sz val="11"/>
      <color theme="1"/>
      <name val="Meiryo UI"/>
      <family val="3"/>
      <charset val="128"/>
    </font>
    <font>
      <b/>
      <u/>
      <sz val="10.5"/>
      <color theme="10"/>
      <name val="Meiryo UI"/>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theme="1" tint="0.34998626667073579"/>
        <bgColor indexed="64"/>
      </patternFill>
    </fill>
    <fill>
      <patternFill patternType="solid">
        <fgColor theme="4" tint="-0.249977111117893"/>
        <bgColor indexed="64"/>
      </patternFill>
    </fill>
  </fills>
  <borders count="3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thick">
        <color auto="1"/>
      </right>
      <top/>
      <bottom style="thick">
        <color auto="1"/>
      </bottom>
      <diagonal/>
    </border>
    <border>
      <left/>
      <right style="thick">
        <color auto="1"/>
      </right>
      <top/>
      <bottom/>
      <diagonal/>
    </border>
    <border>
      <left/>
      <right/>
      <top/>
      <bottom style="thick">
        <color auto="1"/>
      </bottom>
      <diagonal/>
    </border>
  </borders>
  <cellStyleXfs count="5">
    <xf numFmtId="0" fontId="0" fillId="0" borderId="0"/>
    <xf numFmtId="0" fontId="8" fillId="0" borderId="0" applyNumberFormat="0" applyFill="0" applyBorder="0" applyAlignment="0" applyProtection="0"/>
    <xf numFmtId="0" fontId="2" fillId="0" borderId="0">
      <alignment vertical="center"/>
    </xf>
    <xf numFmtId="0" fontId="18" fillId="0" borderId="0"/>
    <xf numFmtId="0" fontId="1" fillId="0" borderId="0">
      <alignment vertical="center"/>
    </xf>
  </cellStyleXfs>
  <cellXfs count="145">
    <xf numFmtId="0" fontId="0" fillId="0" borderId="0" xfId="0"/>
    <xf numFmtId="0" fontId="6" fillId="0" borderId="0" xfId="0" applyFont="1"/>
    <xf numFmtId="0" fontId="6" fillId="0" borderId="0" xfId="0" applyFont="1" applyAlignment="1">
      <alignment vertical="center"/>
    </xf>
    <xf numFmtId="0" fontId="6" fillId="0" borderId="0" xfId="0" applyFont="1" applyFill="1"/>
    <xf numFmtId="0" fontId="5" fillId="0" borderId="0" xfId="0" applyFont="1" applyAlignment="1">
      <alignment vertical="center"/>
    </xf>
    <xf numFmtId="0" fontId="7" fillId="0" borderId="0" xfId="0" applyFont="1"/>
    <xf numFmtId="0" fontId="5" fillId="0" borderId="0" xfId="0" applyFont="1" applyAlignment="1">
      <alignment horizontal="center" vertical="top" wrapText="1"/>
    </xf>
    <xf numFmtId="0" fontId="7" fillId="0" borderId="0" xfId="0" applyFont="1" applyFill="1"/>
    <xf numFmtId="0" fontId="11" fillId="0" borderId="0" xfId="0" applyFont="1" applyAlignment="1">
      <alignment horizontal="center" vertical="top" wrapText="1"/>
    </xf>
    <xf numFmtId="0" fontId="7" fillId="0" borderId="0" xfId="0" applyFont="1" applyAlignment="1"/>
    <xf numFmtId="0" fontId="9" fillId="0" borderId="0" xfId="0" applyFont="1"/>
    <xf numFmtId="0" fontId="14" fillId="0" borderId="0" xfId="0" applyFont="1"/>
    <xf numFmtId="0" fontId="9" fillId="0" borderId="0" xfId="0" applyFont="1" applyProtection="1">
      <protection locked="0"/>
    </xf>
    <xf numFmtId="0" fontId="7" fillId="0" borderId="0" xfId="0" applyFont="1" applyAlignment="1">
      <alignment vertical="top" wrapText="1"/>
    </xf>
    <xf numFmtId="0" fontId="10" fillId="0" borderId="0" xfId="1" applyFont="1" applyFill="1" applyAlignment="1">
      <alignment vertical="center"/>
    </xf>
    <xf numFmtId="0" fontId="7" fillId="0" borderId="0" xfId="0" applyFont="1" applyAlignment="1">
      <alignment vertical="center"/>
    </xf>
    <xf numFmtId="0" fontId="11" fillId="0" borderId="0" xfId="0" quotePrefix="1" applyFont="1" applyAlignment="1">
      <alignment vertical="top" wrapText="1"/>
    </xf>
    <xf numFmtId="0" fontId="6" fillId="0" borderId="0" xfId="0" applyFont="1" applyFill="1" applyAlignment="1" applyProtection="1">
      <protection locked="0"/>
    </xf>
    <xf numFmtId="0" fontId="7" fillId="0" borderId="0" xfId="0" applyFont="1" applyAlignment="1">
      <alignment horizontal="left" vertical="top" wrapText="1"/>
    </xf>
    <xf numFmtId="0" fontId="5" fillId="0" borderId="0" xfId="0" quotePrefix="1" applyFont="1" applyAlignment="1">
      <alignment horizontal="center" vertical="top" wrapText="1"/>
    </xf>
    <xf numFmtId="0" fontId="5" fillId="0" borderId="0" xfId="0" applyFont="1" applyAlignment="1">
      <alignment vertical="top" wrapText="1"/>
    </xf>
    <xf numFmtId="0" fontId="13" fillId="4" borderId="1" xfId="0" applyFont="1" applyFill="1" applyBorder="1" applyAlignment="1"/>
    <xf numFmtId="0" fontId="13" fillId="4" borderId="9" xfId="0" applyFont="1" applyFill="1" applyBorder="1" applyAlignment="1"/>
    <xf numFmtId="0" fontId="13" fillId="4" borderId="2" xfId="0" applyFont="1" applyFill="1" applyBorder="1" applyAlignment="1"/>
    <xf numFmtId="0" fontId="7" fillId="0" borderId="0" xfId="0" applyFont="1" applyAlignment="1">
      <alignment horizontal="left" vertical="top" wrapText="1"/>
    </xf>
    <xf numFmtId="0" fontId="9" fillId="0" borderId="0" xfId="0" applyFont="1" applyAlignment="1">
      <alignment vertical="center"/>
    </xf>
    <xf numFmtId="0" fontId="7" fillId="0" borderId="0" xfId="0" applyFont="1" applyAlignment="1">
      <alignment vertical="center" wrapText="1"/>
    </xf>
    <xf numFmtId="0" fontId="19" fillId="0" borderId="12" xfId="3" applyFont="1" applyBorder="1" applyAlignment="1">
      <alignment horizontal="left" vertical="top" wrapText="1"/>
    </xf>
    <xf numFmtId="0" fontId="19" fillId="0" borderId="13" xfId="3" applyFont="1" applyBorder="1" applyAlignment="1">
      <alignment horizontal="left" vertical="top" wrapText="1"/>
    </xf>
    <xf numFmtId="49" fontId="19" fillId="0" borderId="13" xfId="3" applyNumberFormat="1" applyFont="1" applyBorder="1" applyAlignment="1">
      <alignment horizontal="left" vertical="top" wrapText="1"/>
    </xf>
    <xf numFmtId="0" fontId="18" fillId="0" borderId="0" xfId="3" applyAlignment="1">
      <alignment vertical="center"/>
    </xf>
    <xf numFmtId="0" fontId="21" fillId="0" borderId="15" xfId="3" applyFont="1" applyBorder="1" applyAlignment="1">
      <alignment vertical="center"/>
    </xf>
    <xf numFmtId="0" fontId="21" fillId="0" borderId="0" xfId="3" applyFont="1" applyAlignment="1">
      <alignment vertical="center"/>
    </xf>
    <xf numFmtId="0" fontId="21" fillId="0" borderId="17" xfId="3" applyFont="1" applyBorder="1" applyAlignment="1">
      <alignment vertical="center"/>
    </xf>
    <xf numFmtId="0" fontId="19" fillId="0" borderId="18" xfId="3" applyFont="1" applyBorder="1" applyAlignment="1">
      <alignment horizontal="left" vertical="top" wrapText="1"/>
    </xf>
    <xf numFmtId="0" fontId="19" fillId="0" borderId="0" xfId="3" applyFont="1" applyBorder="1" applyAlignment="1">
      <alignment horizontal="left" vertical="top" wrapText="1"/>
    </xf>
    <xf numFmtId="14" fontId="19" fillId="0" borderId="0" xfId="3" applyNumberFormat="1" applyFont="1" applyBorder="1" applyAlignment="1">
      <alignment horizontal="left" vertical="top" wrapText="1"/>
    </xf>
    <xf numFmtId="0" fontId="19" fillId="0" borderId="0" xfId="3" applyNumberFormat="1" applyFont="1" applyBorder="1" applyAlignment="1">
      <alignment horizontal="left" vertical="top" wrapText="1"/>
    </xf>
    <xf numFmtId="0" fontId="18" fillId="0" borderId="0" xfId="3" applyBorder="1" applyAlignment="1">
      <alignment vertical="center" wrapText="1"/>
    </xf>
    <xf numFmtId="14" fontId="19" fillId="0" borderId="18" xfId="3" applyNumberFormat="1" applyFont="1" applyBorder="1" applyAlignment="1">
      <alignment horizontal="left" vertical="top" wrapText="1"/>
    </xf>
    <xf numFmtId="0" fontId="19" fillId="0" borderId="18" xfId="3" applyNumberFormat="1" applyFont="1" applyBorder="1" applyAlignment="1">
      <alignment horizontal="left" vertical="top" wrapText="1"/>
    </xf>
    <xf numFmtId="0" fontId="18" fillId="0" borderId="18" xfId="3" applyBorder="1" applyAlignment="1">
      <alignment vertical="center" wrapText="1"/>
    </xf>
    <xf numFmtId="0" fontId="6" fillId="2" borderId="0" xfId="0" applyFont="1" applyFill="1" applyAlignment="1" applyProtection="1">
      <alignment horizontal="center"/>
      <protection locked="0"/>
    </xf>
    <xf numFmtId="0" fontId="7" fillId="0" borderId="0" xfId="0" applyFont="1" applyAlignment="1">
      <alignment horizontal="left" vertical="top" wrapText="1"/>
    </xf>
    <xf numFmtId="0" fontId="7" fillId="0" borderId="0" xfId="0" applyFont="1" applyAlignment="1">
      <alignment horizontal="left" vertical="center" wrapText="1"/>
    </xf>
    <xf numFmtId="0" fontId="5" fillId="0" borderId="0" xfId="0" quotePrefix="1" applyFont="1" applyAlignment="1">
      <alignment horizontal="left" vertical="top"/>
    </xf>
    <xf numFmtId="0" fontId="6" fillId="0" borderId="0" xfId="0" applyFont="1" applyAlignment="1">
      <alignment horizontal="left" vertical="center"/>
    </xf>
    <xf numFmtId="0" fontId="5" fillId="0" borderId="0" xfId="0" quotePrefix="1" applyFont="1" applyAlignment="1">
      <alignment vertical="center"/>
    </xf>
    <xf numFmtId="0" fontId="5" fillId="0" borderId="0" xfId="0" quotePrefix="1" applyFont="1" applyAlignment="1">
      <alignment vertical="center" wrapText="1"/>
    </xf>
    <xf numFmtId="0" fontId="22" fillId="0" borderId="0" xfId="0" quotePrefix="1" applyFont="1" applyAlignment="1">
      <alignment vertical="center" wrapText="1"/>
    </xf>
    <xf numFmtId="0" fontId="5" fillId="0" borderId="0" xfId="0" quotePrefix="1" applyFont="1" applyAlignment="1">
      <alignment horizontal="left" vertical="center" wrapText="1"/>
    </xf>
    <xf numFmtId="0" fontId="22" fillId="0" borderId="0" xfId="0" quotePrefix="1" applyFont="1" applyAlignment="1">
      <alignment horizontal="left" vertical="top"/>
    </xf>
    <xf numFmtId="0" fontId="22" fillId="0" borderId="0" xfId="0" applyFont="1" applyAlignment="1">
      <alignment vertical="center"/>
    </xf>
    <xf numFmtId="0" fontId="9" fillId="0" borderId="0" xfId="0" applyFont="1" applyAlignment="1">
      <alignment horizontal="left" vertical="center"/>
    </xf>
    <xf numFmtId="0" fontId="6" fillId="0" borderId="0" xfId="0" applyFont="1" applyAlignment="1">
      <alignment horizontal="left" vertical="center" wrapText="1"/>
    </xf>
    <xf numFmtId="0" fontId="5" fillId="0" borderId="0" xfId="0" applyFont="1" applyAlignment="1">
      <alignment vertical="center" wrapText="1"/>
    </xf>
    <xf numFmtId="0" fontId="22" fillId="0" borderId="0" xfId="0" applyFont="1" applyAlignment="1">
      <alignment vertical="center" wrapText="1"/>
    </xf>
    <xf numFmtId="0" fontId="6" fillId="0" borderId="0" xfId="0" applyFont="1" applyAlignment="1" applyProtection="1">
      <alignment horizontal="center"/>
      <protection locked="0"/>
    </xf>
    <xf numFmtId="0" fontId="9" fillId="0" borderId="0" xfId="0" applyFont="1" applyAlignment="1" applyProtection="1">
      <alignment vertical="center"/>
      <protection locked="0"/>
    </xf>
    <xf numFmtId="0" fontId="5" fillId="0" borderId="0" xfId="0" quotePrefix="1" applyFont="1" applyAlignment="1">
      <alignment vertical="top" wrapText="1"/>
    </xf>
    <xf numFmtId="0" fontId="5" fillId="0" borderId="0" xfId="0" quotePrefix="1" applyFont="1" applyAlignment="1">
      <alignment horizontal="left" vertical="center"/>
    </xf>
    <xf numFmtId="0" fontId="5" fillId="0" borderId="0" xfId="0" applyFont="1" applyFill="1" applyAlignment="1">
      <alignment vertical="top" wrapText="1"/>
    </xf>
    <xf numFmtId="0" fontId="17" fillId="0" borderId="0" xfId="0" applyFont="1"/>
    <xf numFmtId="176" fontId="1" fillId="0" borderId="0" xfId="4" applyNumberFormat="1">
      <alignment vertical="center"/>
    </xf>
    <xf numFmtId="0" fontId="0" fillId="0" borderId="0" xfId="0" applyAlignment="1">
      <alignment vertical="center"/>
    </xf>
    <xf numFmtId="176" fontId="1" fillId="0" borderId="0" xfId="4" applyNumberFormat="1" applyAlignment="1"/>
    <xf numFmtId="0" fontId="7" fillId="0" borderId="0" xfId="0" applyFont="1" applyAlignment="1">
      <alignment horizontal="center" vertical="top" wrapText="1"/>
    </xf>
    <xf numFmtId="0" fontId="25" fillId="0" borderId="0" xfId="3" applyFont="1" applyBorder="1" applyAlignment="1">
      <alignment vertical="center" wrapText="1"/>
    </xf>
    <xf numFmtId="0" fontId="7" fillId="0" borderId="0" xfId="0" applyFont="1" applyAlignment="1">
      <alignment horizontal="left" vertical="top" wrapText="1"/>
    </xf>
    <xf numFmtId="0" fontId="27" fillId="0" borderId="0" xfId="0" applyFont="1"/>
    <xf numFmtId="0" fontId="18" fillId="0" borderId="0" xfId="3" applyBorder="1" applyAlignment="1">
      <alignment vertical="center"/>
    </xf>
    <xf numFmtId="0" fontId="18" fillId="0" borderId="29" xfId="3" applyBorder="1" applyAlignment="1">
      <alignment vertical="center"/>
    </xf>
    <xf numFmtId="0" fontId="19" fillId="0" borderId="30" xfId="3" applyFont="1" applyBorder="1" applyAlignment="1">
      <alignment horizontal="left" vertical="top" wrapText="1"/>
    </xf>
    <xf numFmtId="0" fontId="18" fillId="0" borderId="28" xfId="3" applyBorder="1" applyAlignment="1">
      <alignment vertical="center"/>
    </xf>
    <xf numFmtId="0" fontId="28" fillId="0" borderId="29" xfId="3" applyFont="1" applyBorder="1" applyAlignment="1">
      <alignment horizontal="left" vertical="top"/>
    </xf>
    <xf numFmtId="0" fontId="6" fillId="0" borderId="15"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49" fontId="5" fillId="2" borderId="1" xfId="0" applyNumberFormat="1" applyFont="1" applyFill="1" applyBorder="1" applyAlignment="1" applyProtection="1">
      <alignment horizontal="center" vertical="center" shrinkToFit="1"/>
      <protection locked="0"/>
    </xf>
    <xf numFmtId="49" fontId="5" fillId="2" borderId="2" xfId="0" applyNumberFormat="1" applyFont="1" applyFill="1" applyBorder="1" applyAlignment="1" applyProtection="1">
      <alignment horizontal="center" vertical="center" shrinkToFit="1"/>
      <protection locked="0"/>
    </xf>
    <xf numFmtId="49" fontId="5" fillId="2" borderId="9" xfId="0" applyNumberFormat="1" applyFont="1" applyFill="1" applyBorder="1" applyAlignment="1" applyProtection="1">
      <alignment horizontal="center" vertical="center" shrinkToFit="1"/>
      <protection locked="0"/>
    </xf>
    <xf numFmtId="49" fontId="5" fillId="2" borderId="24" xfId="0" applyNumberFormat="1" applyFont="1" applyFill="1" applyBorder="1" applyAlignment="1" applyProtection="1">
      <alignment horizontal="center" vertical="center" shrinkToFit="1"/>
      <protection locked="0"/>
    </xf>
    <xf numFmtId="49" fontId="5" fillId="2" borderId="23" xfId="0" applyNumberFormat="1" applyFont="1" applyFill="1" applyBorder="1" applyAlignment="1" applyProtection="1">
      <alignment horizontal="center" vertical="center" shrinkToFit="1"/>
      <protection locked="0"/>
    </xf>
    <xf numFmtId="0" fontId="7" fillId="0" borderId="0" xfId="0" applyFont="1" applyAlignment="1">
      <alignment horizontal="left" vertical="top" wrapText="1"/>
    </xf>
    <xf numFmtId="0" fontId="6" fillId="0" borderId="0" xfId="0" quotePrefix="1" applyFont="1" applyAlignment="1">
      <alignment horizontal="left" vertical="center" wrapText="1"/>
    </xf>
    <xf numFmtId="0" fontId="15" fillId="0" borderId="0" xfId="0" applyFont="1" applyAlignment="1">
      <alignment horizontal="left" vertical="top" wrapText="1"/>
    </xf>
    <xf numFmtId="0" fontId="5" fillId="0" borderId="0" xfId="0" quotePrefix="1" applyFont="1" applyAlignment="1">
      <alignment horizontal="left" vertical="center" wrapText="1"/>
    </xf>
    <xf numFmtId="0" fontId="6" fillId="0" borderId="0" xfId="0" applyFont="1" applyAlignment="1">
      <alignment horizontal="left" vertical="center"/>
    </xf>
    <xf numFmtId="0" fontId="5" fillId="2" borderId="3" xfId="0" applyFont="1" applyFill="1" applyBorder="1" applyAlignment="1" applyProtection="1">
      <alignment horizontal="center" vertical="center" shrinkToFit="1"/>
      <protection locked="0"/>
    </xf>
    <xf numFmtId="0" fontId="16" fillId="0" borderId="0" xfId="0" applyFont="1" applyAlignment="1">
      <alignment horizontal="center" shrinkToFit="1"/>
    </xf>
    <xf numFmtId="0" fontId="12" fillId="0" borderId="10" xfId="0" applyFont="1" applyBorder="1" applyAlignment="1">
      <alignment horizontal="center" vertical="center" wrapText="1"/>
    </xf>
    <xf numFmtId="0" fontId="12" fillId="0" borderId="0" xfId="0" applyFont="1" applyAlignment="1">
      <alignment horizontal="center" vertical="center" wrapText="1"/>
    </xf>
    <xf numFmtId="49" fontId="5" fillId="2" borderId="1" xfId="0" applyNumberFormat="1" applyFont="1" applyFill="1" applyBorder="1" applyAlignment="1" applyProtection="1">
      <alignment horizontal="center" vertical="center"/>
      <protection locked="0"/>
    </xf>
    <xf numFmtId="49" fontId="5" fillId="2" borderId="9" xfId="0" applyNumberFormat="1" applyFont="1" applyFill="1" applyBorder="1" applyAlignment="1" applyProtection="1">
      <alignment horizontal="center" vertical="center"/>
      <protection locked="0"/>
    </xf>
    <xf numFmtId="49" fontId="5" fillId="2" borderId="2" xfId="0" applyNumberFormat="1" applyFont="1" applyFill="1" applyBorder="1" applyAlignment="1" applyProtection="1">
      <alignment horizontal="center" vertical="center"/>
      <protection locked="0"/>
    </xf>
    <xf numFmtId="0" fontId="1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21"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5"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26"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7" fillId="0" borderId="0" xfId="0" applyFont="1" applyAlignment="1">
      <alignment horizontal="left" vertical="center" wrapText="1"/>
    </xf>
    <xf numFmtId="0" fontId="23" fillId="0" borderId="0" xfId="1" applyFont="1" applyFill="1" applyAlignment="1">
      <alignment horizontal="left" vertical="center"/>
    </xf>
    <xf numFmtId="0" fontId="24" fillId="0" borderId="0" xfId="1" applyFont="1" applyFill="1" applyAlignment="1">
      <alignment horizontal="left"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16" fillId="3" borderId="4"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0" xfId="0" applyFont="1" applyFill="1" applyAlignment="1">
      <alignment horizontal="center" vertical="center" wrapText="1"/>
    </xf>
    <xf numFmtId="0" fontId="16" fillId="3" borderId="11"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29" fillId="0" borderId="10" xfId="1" applyFont="1" applyFill="1" applyBorder="1" applyAlignment="1">
      <alignment horizontal="center" vertical="center"/>
    </xf>
    <xf numFmtId="0" fontId="29" fillId="0" borderId="0" xfId="1" applyFont="1" applyFill="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Fill="1" applyAlignment="1">
      <alignment horizontal="left" vertical="center"/>
    </xf>
    <xf numFmtId="0" fontId="6" fillId="2" borderId="0" xfId="0" applyFont="1" applyFill="1" applyAlignment="1" applyProtection="1">
      <alignment horizontal="center"/>
      <protection locked="0"/>
    </xf>
    <xf numFmtId="0" fontId="5" fillId="0" borderId="0" xfId="0" quotePrefix="1" applyFont="1" applyAlignment="1">
      <alignment horizontal="left" vertical="center"/>
    </xf>
    <xf numFmtId="0" fontId="6" fillId="0" borderId="0" xfId="0" quotePrefix="1" applyFont="1" applyAlignment="1">
      <alignment horizontal="left" vertical="top" wrapText="1"/>
    </xf>
    <xf numFmtId="56" fontId="5" fillId="2" borderId="3" xfId="0" applyNumberFormat="1"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7" fillId="0" borderId="0" xfId="0" applyFont="1" applyAlignment="1">
      <alignment horizontal="left" vertical="center"/>
    </xf>
    <xf numFmtId="49" fontId="5" fillId="2" borderId="3" xfId="0" applyNumberFormat="1" applyFont="1" applyFill="1" applyBorder="1" applyAlignment="1" applyProtection="1">
      <alignment horizontal="center" vertical="center"/>
      <protection locked="0"/>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17" fillId="0" borderId="0" xfId="0" applyFont="1" applyAlignment="1">
      <alignment horizontal="right"/>
    </xf>
    <xf numFmtId="0" fontId="5" fillId="0" borderId="10" xfId="0" applyFont="1" applyBorder="1" applyAlignment="1">
      <alignment horizontal="center" vertical="center" wrapText="1"/>
    </xf>
    <xf numFmtId="0" fontId="5" fillId="0" borderId="0" xfId="0" applyFont="1" applyAlignment="1">
      <alignment horizontal="center" vertical="center" wrapText="1"/>
    </xf>
    <xf numFmtId="0" fontId="5" fillId="0" borderId="10" xfId="0" applyFont="1" applyBorder="1" applyAlignment="1">
      <alignment horizontal="center" vertical="center"/>
    </xf>
    <xf numFmtId="0" fontId="5" fillId="0" borderId="0" xfId="0" applyFont="1" applyAlignment="1">
      <alignment horizontal="center" vertical="center"/>
    </xf>
  </cellXfs>
  <cellStyles count="5">
    <cellStyle name="ハイパーリンク" xfId="1" builtinId="8"/>
    <cellStyle name="標準" xfId="0" builtinId="0"/>
    <cellStyle name="標準 2" xfId="3" xr:uid="{C17CFE09-07D3-4E59-AE5D-8BA0649F7743}"/>
    <cellStyle name="標準 3" xfId="2" xr:uid="{9ACB3EF2-4C9B-435E-9D0C-7CA3EDED2C39}"/>
    <cellStyle name="標準 3 2" xfId="4" xr:uid="{9E743E78-7BE7-4D89-9601-138719580D80}"/>
  </cellStyles>
  <dxfs count="5">
    <dxf>
      <fill>
        <patternFill>
          <bgColor theme="9" tint="0.59996337778862885"/>
        </patternFill>
      </fill>
      <border>
        <left style="thin">
          <color auto="1"/>
        </left>
        <right style="thin">
          <color auto="1"/>
        </right>
        <top style="thin">
          <color auto="1"/>
        </top>
        <bottom style="thin">
          <color auto="1"/>
        </bottom>
      </border>
    </dxf>
    <dxf>
      <fill>
        <patternFill>
          <bgColor theme="4" tint="-0.24994659260841701"/>
        </patternFill>
      </fill>
      <border>
        <left style="thin">
          <color auto="1"/>
        </left>
        <right style="thin">
          <color auto="1"/>
        </right>
        <top style="thin">
          <color auto="1"/>
        </top>
        <bottom style="thin">
          <color auto="1"/>
        </bottom>
      </border>
    </dxf>
    <dxf>
      <fill>
        <patternFill>
          <bgColor theme="1" tint="0.34998626667073579"/>
        </patternFill>
      </fill>
      <border>
        <left style="thin">
          <color auto="1"/>
        </left>
        <right style="thin">
          <color auto="1"/>
        </right>
        <top style="thin">
          <color auto="1"/>
        </top>
        <bottom style="thin">
          <color auto="1"/>
        </bottom>
      </border>
    </dxf>
    <dxf>
      <fill>
        <patternFill>
          <bgColor rgb="FFFFFF00"/>
        </patternFill>
      </fill>
    </dxf>
    <dxf>
      <fill>
        <patternFill>
          <bgColor rgb="FFFFFF00"/>
        </patternFill>
      </fill>
    </dxf>
  </dxfs>
  <tableStyles count="0" defaultTableStyle="TableStyleMedium2" defaultPivotStyle="PivotStyleMedium9"/>
  <colors>
    <mruColors>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AP$36"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P$26" lockText="1" noThreeD="1"/>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27333</xdr:rowOff>
    </xdr:from>
    <xdr:to>
      <xdr:col>7</xdr:col>
      <xdr:colOff>165652</xdr:colOff>
      <xdr:row>3</xdr:row>
      <xdr:rowOff>46383</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0" y="201268"/>
          <a:ext cx="1615109" cy="5160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900" b="1">
              <a:solidFill>
                <a:schemeClr val="dk1"/>
              </a:solidFill>
              <a:effectLst/>
              <a:latin typeface="Meiryo UI" panose="020B0604030504040204" pitchFamily="50" charset="-128"/>
              <a:ea typeface="Meiryo UI" panose="020B0604030504040204" pitchFamily="50" charset="-128"/>
              <a:cs typeface="+mn-cs"/>
            </a:rPr>
            <a:t>ユーザ</a:t>
          </a:r>
          <a:r>
            <a:rPr kumimoji="1" lang="ja-JP" altLang="en-US" sz="900" b="1">
              <a:solidFill>
                <a:schemeClr val="dk1"/>
              </a:solidFill>
              <a:effectLst/>
              <a:latin typeface="Meiryo UI" panose="020B0604030504040204" pitchFamily="50" charset="-128"/>
              <a:ea typeface="Meiryo UI" panose="020B0604030504040204" pitchFamily="50" charset="-128"/>
              <a:cs typeface="+mn-cs"/>
            </a:rPr>
            <a:t>ー</a:t>
          </a:r>
          <a:r>
            <a:rPr kumimoji="1" lang="ja-JP" altLang="ja-JP" sz="900" b="1">
              <a:solidFill>
                <a:schemeClr val="dk1"/>
              </a:solidFill>
              <a:effectLst/>
              <a:latin typeface="Meiryo UI" panose="020B0604030504040204" pitchFamily="50" charset="-128"/>
              <a:ea typeface="Meiryo UI" panose="020B0604030504040204" pitchFamily="50" charset="-128"/>
              <a:cs typeface="+mn-cs"/>
            </a:rPr>
            <a:t>登録</a:t>
          </a:r>
          <a:r>
            <a:rPr kumimoji="1" lang="en-US" altLang="ja-JP" sz="900" b="1">
              <a:solidFill>
                <a:schemeClr val="dk1"/>
              </a:solidFill>
              <a:effectLst/>
              <a:latin typeface="Meiryo UI" panose="020B0604030504040204" pitchFamily="50" charset="-128"/>
              <a:ea typeface="Meiryo UI" panose="020B0604030504040204" pitchFamily="50" charset="-128"/>
              <a:cs typeface="+mn-cs"/>
            </a:rPr>
            <a:t>(DT-11</a:t>
          </a:r>
          <a:r>
            <a:rPr kumimoji="1" lang="ja-JP" altLang="en-US" sz="900" b="1">
              <a:solidFill>
                <a:schemeClr val="dk1"/>
              </a:solidFill>
              <a:effectLst/>
              <a:latin typeface="Meiryo UI" panose="020B0604030504040204" pitchFamily="50" charset="-128"/>
              <a:ea typeface="Meiryo UI" panose="020B0604030504040204" pitchFamily="50" charset="-128"/>
              <a:cs typeface="+mn-cs"/>
            </a:rPr>
            <a:t>送付</a:t>
          </a:r>
          <a:r>
            <a:rPr kumimoji="1" lang="en-US" altLang="ja-JP" sz="900" b="1">
              <a:solidFill>
                <a:schemeClr val="dk1"/>
              </a:solidFill>
              <a:effectLst/>
              <a:latin typeface="Meiryo UI" panose="020B0604030504040204" pitchFamily="50" charset="-128"/>
              <a:ea typeface="Meiryo UI" panose="020B0604030504040204" pitchFamily="50" charset="-128"/>
              <a:cs typeface="+mn-cs"/>
            </a:rPr>
            <a:t>)</a:t>
          </a:r>
          <a:r>
            <a:rPr kumimoji="1" lang="en-US" altLang="ja-JP" sz="900" b="1" baseline="0">
              <a:solidFill>
                <a:schemeClr val="dk1"/>
              </a:solidFill>
              <a:effectLst/>
              <a:latin typeface="Meiryo UI" panose="020B0604030504040204" pitchFamily="50" charset="-128"/>
              <a:ea typeface="Meiryo UI" panose="020B0604030504040204" pitchFamily="50" charset="-128"/>
              <a:cs typeface="+mn-cs"/>
            </a:rPr>
            <a:t> </a:t>
          </a:r>
          <a:r>
            <a:rPr kumimoji="1" lang="ja-JP" altLang="en-US" sz="900" b="1" baseline="0">
              <a:solidFill>
                <a:schemeClr val="dk1"/>
              </a:solidFill>
              <a:effectLst/>
              <a:latin typeface="Meiryo UI" panose="020B0604030504040204" pitchFamily="50" charset="-128"/>
              <a:ea typeface="Meiryo UI" panose="020B0604030504040204" pitchFamily="50" charset="-128"/>
              <a:cs typeface="+mn-cs"/>
            </a:rPr>
            <a:t>後のユーザー</a:t>
          </a:r>
          <a:r>
            <a:rPr kumimoji="1" lang="ja-JP" altLang="ja-JP" sz="900" b="1">
              <a:solidFill>
                <a:schemeClr val="dk1"/>
              </a:solidFill>
              <a:effectLst/>
              <a:latin typeface="Meiryo UI" panose="020B0604030504040204" pitchFamily="50" charset="-128"/>
              <a:ea typeface="Meiryo UI" panose="020B0604030504040204" pitchFamily="50" charset="-128"/>
              <a:cs typeface="+mn-cs"/>
            </a:rPr>
            <a:t>追加・削除</a:t>
          </a:r>
          <a:endParaRPr lang="ja-JP" altLang="ja-JP" sz="900">
            <a:effectLst/>
            <a:latin typeface="Meiryo UI" panose="020B0604030504040204" pitchFamily="50" charset="-128"/>
            <a:ea typeface="Meiryo UI" panose="020B0604030504040204" pitchFamily="50" charset="-128"/>
          </a:endParaRPr>
        </a:p>
        <a:p>
          <a:pPr algn="ctr"/>
          <a:endParaRPr kumimoji="1" lang="ja-JP" altLang="en-US" sz="900"/>
        </a:p>
      </xdr:txBody>
    </xdr:sp>
    <xdr:clientData/>
  </xdr:twoCellAnchor>
  <xdr:twoCellAnchor>
    <xdr:from>
      <xdr:col>0</xdr:col>
      <xdr:colOff>3228</xdr:colOff>
      <xdr:row>0</xdr:row>
      <xdr:rowOff>1373</xdr:rowOff>
    </xdr:from>
    <xdr:to>
      <xdr:col>7</xdr:col>
      <xdr:colOff>171450</xdr:colOff>
      <xdr:row>1</xdr:row>
      <xdr:rowOff>66423</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3228" y="1373"/>
          <a:ext cx="1616022" cy="236500"/>
        </a:xfrm>
        <a:prstGeom prst="rect">
          <a:avLst/>
        </a:prstGeom>
        <a:noFill/>
        <a:ln>
          <a:solidFill>
            <a:schemeClr val="tx1"/>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en-US" altLang="ja-JP" sz="1000" b="1">
              <a:solidFill>
                <a:sysClr val="windowText" lastClr="000000"/>
              </a:solidFill>
              <a:latin typeface="Meiryo UI" panose="020B0604030504040204" pitchFamily="50" charset="-128"/>
              <a:ea typeface="Meiryo UI" panose="020B0604030504040204" pitchFamily="50" charset="-128"/>
            </a:rPr>
            <a:t>DT-13</a:t>
          </a:r>
          <a:endParaRPr kumimoji="1" lang="ja-JP" altLang="en-US" sz="10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0</xdr:col>
      <xdr:colOff>9524</xdr:colOff>
      <xdr:row>1</xdr:row>
      <xdr:rowOff>66675</xdr:rowOff>
    </xdr:from>
    <xdr:to>
      <xdr:col>7</xdr:col>
      <xdr:colOff>171450</xdr:colOff>
      <xdr:row>3</xdr:row>
      <xdr:rowOff>9525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9524" y="238125"/>
          <a:ext cx="1609726" cy="438150"/>
        </a:xfrm>
        <a:prstGeom prst="rect">
          <a:avLst/>
        </a:prstGeom>
        <a:noFill/>
        <a:ln>
          <a:solidFill>
            <a:schemeClr val="tx1"/>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endParaRPr kumimoji="1" lang="ja-JP" altLang="en-US" sz="1000" b="1">
            <a:solidFill>
              <a:sysClr val="windowText" lastClr="000000"/>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4</xdr:col>
          <xdr:colOff>104775</xdr:colOff>
          <xdr:row>34</xdr:row>
          <xdr:rowOff>238125</xdr:rowOff>
        </xdr:from>
        <xdr:to>
          <xdr:col>6</xdr:col>
          <xdr:colOff>85725</xdr:colOff>
          <xdr:row>37</xdr:row>
          <xdr:rowOff>38100</xdr:rowOff>
        </xdr:to>
        <xdr:sp macro="" textlink="">
          <xdr:nvSpPr>
            <xdr:cNvPr id="1038" name="Option Button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37</xdr:row>
          <xdr:rowOff>152400</xdr:rowOff>
        </xdr:from>
        <xdr:to>
          <xdr:col>6</xdr:col>
          <xdr:colOff>76200</xdr:colOff>
          <xdr:row>40</xdr:row>
          <xdr:rowOff>28575</xdr:rowOff>
        </xdr:to>
        <xdr:sp macro="" textlink="">
          <xdr:nvSpPr>
            <xdr:cNvPr id="1039" name="Option Button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25</xdr:row>
          <xdr:rowOff>38100</xdr:rowOff>
        </xdr:from>
        <xdr:to>
          <xdr:col>3</xdr:col>
          <xdr:colOff>142875</xdr:colOff>
          <xdr:row>25</xdr:row>
          <xdr:rowOff>228600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30</xdr:col>
      <xdr:colOff>161925</xdr:colOff>
      <xdr:row>0</xdr:row>
      <xdr:rowOff>66675</xdr:rowOff>
    </xdr:from>
    <xdr:to>
      <xdr:col>37</xdr:col>
      <xdr:colOff>134880</xdr:colOff>
      <xdr:row>2</xdr:row>
      <xdr:rowOff>155775</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5905500" y="66675"/>
          <a:ext cx="1306455" cy="432000"/>
        </a:xfrm>
        <a:prstGeom prst="rect">
          <a:avLst/>
        </a:prstGeom>
        <a:solidFill>
          <a:schemeClr val="tx2"/>
        </a:solidFill>
        <a:ln>
          <a:no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800" b="1">
              <a:solidFill>
                <a:schemeClr val="bg1"/>
              </a:solidFill>
              <a:latin typeface="Meiryo UI" panose="020B0604030504040204" pitchFamily="50" charset="-128"/>
              <a:ea typeface="Meiryo UI" panose="020B0604030504040204" pitchFamily="50" charset="-128"/>
              <a:cs typeface="Arial" panose="020B0604020202020204" pitchFamily="34" charset="0"/>
            </a:rPr>
            <a:t>投資家</a:t>
          </a:r>
          <a:br>
            <a:rPr kumimoji="1" lang="en-US" altLang="ja-JP" sz="800" b="1">
              <a:solidFill>
                <a:schemeClr val="bg1"/>
              </a:solidFill>
              <a:latin typeface="Meiryo UI" panose="020B0604030504040204" pitchFamily="50" charset="-128"/>
              <a:ea typeface="Meiryo UI" panose="020B0604030504040204" pitchFamily="50" charset="-128"/>
              <a:cs typeface="Arial" panose="020B0604020202020204" pitchFamily="34" charset="0"/>
            </a:rPr>
          </a:br>
          <a:r>
            <a:rPr kumimoji="1" lang="ja-JP" altLang="en-US" sz="800" b="1">
              <a:solidFill>
                <a:schemeClr val="bg1"/>
              </a:solidFill>
              <a:latin typeface="Meiryo UI" panose="020B0604030504040204" pitchFamily="50" charset="-128"/>
              <a:ea typeface="Meiryo UI" panose="020B0604030504040204" pitchFamily="50" charset="-128"/>
              <a:cs typeface="Arial" panose="020B0604020202020204" pitchFamily="34" charset="0"/>
            </a:rPr>
            <a:t>（</a:t>
          </a:r>
          <a:r>
            <a:rPr kumimoji="1" lang="en-US" altLang="ja-JP" sz="800" b="1">
              <a:solidFill>
                <a:schemeClr val="bg1"/>
              </a:solidFill>
              <a:latin typeface="Meiryo UI" panose="020B0604030504040204" pitchFamily="50" charset="-128"/>
              <a:ea typeface="Meiryo UI" panose="020B0604030504040204" pitchFamily="50" charset="-128"/>
              <a:cs typeface="Arial" panose="020B0604020202020204" pitchFamily="34" charset="0"/>
            </a:rPr>
            <a:t>OMS/EMS</a:t>
          </a:r>
          <a:r>
            <a:rPr kumimoji="1" lang="ja-JP" altLang="en-US" sz="800" b="1">
              <a:solidFill>
                <a:schemeClr val="bg1"/>
              </a:solidFill>
              <a:latin typeface="Meiryo UI" panose="020B0604030504040204" pitchFamily="50" charset="-128"/>
              <a:ea typeface="Meiryo UI" panose="020B0604030504040204" pitchFamily="50" charset="-128"/>
              <a:cs typeface="Arial" panose="020B0604020202020204" pitchFamily="34" charset="0"/>
            </a:rPr>
            <a:t>直結）</a:t>
          </a:r>
          <a:endParaRPr kumimoji="1" lang="en-US" altLang="ja-JP" sz="800" b="1">
            <a:solidFill>
              <a:schemeClr val="bg1"/>
            </a:solidFill>
            <a:latin typeface="Meiryo UI" panose="020B0604030504040204" pitchFamily="50" charset="-128"/>
            <a:ea typeface="Meiryo UI" panose="020B0604030504040204" pitchFamily="50" charset="-128"/>
            <a:cs typeface="Arial" panose="020B060402020202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customProperty" Target="../customProperty2.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hyperlink" Target="https://www.jpx.co.jp/corporate/governance/security/personal-information/"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E15CF-10D8-42F6-B037-9D56D787D799}">
  <dimension ref="A1:BA12"/>
  <sheetViews>
    <sheetView topLeftCell="AR1" zoomScale="85" zoomScaleNormal="85" workbookViewId="0">
      <selection activeCell="AZ12" sqref="AZ12"/>
    </sheetView>
  </sheetViews>
  <sheetFormatPr defaultColWidth="23.625" defaultRowHeight="14.25" x14ac:dyDescent="0.15"/>
  <cols>
    <col min="1" max="1" width="8.5" style="30" customWidth="1"/>
    <col min="2" max="2" width="20.75" style="30" bestFit="1" customWidth="1"/>
    <col min="3" max="3" width="17.5" style="30" bestFit="1" customWidth="1"/>
    <col min="4" max="4" width="21.625" style="30" bestFit="1" customWidth="1"/>
    <col min="5" max="5" width="17.5" style="30" bestFit="1" customWidth="1"/>
    <col min="6" max="7" width="20.75" style="30" bestFit="1" customWidth="1"/>
    <col min="8" max="8" width="22.75" style="30" bestFit="1" customWidth="1"/>
    <col min="9" max="9" width="19.75" style="30" bestFit="1" customWidth="1"/>
    <col min="10" max="10" width="29.25" style="30" customWidth="1"/>
    <col min="11" max="11" width="18.125" style="30" bestFit="1" customWidth="1"/>
    <col min="12" max="12" width="22.875" style="30" bestFit="1" customWidth="1"/>
    <col min="13" max="13" width="19.75" style="30" bestFit="1" customWidth="1"/>
    <col min="14" max="14" width="17.75" style="30" bestFit="1" customWidth="1"/>
    <col min="15" max="15" width="21.875" style="30" customWidth="1"/>
    <col min="16" max="16" width="24.125" style="30" bestFit="1" customWidth="1"/>
    <col min="17" max="19" width="21.625" style="30" customWidth="1"/>
    <col min="20" max="20" width="23" style="30" bestFit="1" customWidth="1"/>
    <col min="21" max="21" width="13.75" style="30" bestFit="1" customWidth="1"/>
    <col min="22" max="22" width="13.25" style="30" bestFit="1" customWidth="1"/>
    <col min="23" max="24" width="33.75" style="30" customWidth="1"/>
    <col min="25" max="25" width="19.25" style="30" bestFit="1" customWidth="1"/>
    <col min="26" max="26" width="19.5" style="30" bestFit="1" customWidth="1"/>
    <col min="27" max="27" width="32.375" style="30" customWidth="1"/>
    <col min="28" max="28" width="31.25" style="30" customWidth="1"/>
    <col min="29" max="29" width="53.25" style="30" bestFit="1" customWidth="1"/>
    <col min="30" max="30" width="49.5" style="30" customWidth="1"/>
    <col min="31" max="31" width="22.625" style="30" bestFit="1" customWidth="1"/>
    <col min="32" max="32" width="43.75" style="30" customWidth="1"/>
    <col min="33" max="33" width="39.25" style="30" customWidth="1"/>
    <col min="34" max="34" width="20" style="30" bestFit="1" customWidth="1"/>
    <col min="35" max="35" width="18.75" style="30" bestFit="1" customWidth="1"/>
    <col min="36" max="36" width="15.75" style="30" bestFit="1" customWidth="1"/>
    <col min="37" max="37" width="18.75" style="30" bestFit="1" customWidth="1"/>
    <col min="38" max="38" width="15.125" style="30" bestFit="1" customWidth="1"/>
    <col min="39" max="39" width="17.875" style="30" bestFit="1" customWidth="1"/>
    <col min="40" max="40" width="14.5" style="30" bestFit="1" customWidth="1"/>
    <col min="41" max="41" width="13.75" style="30" bestFit="1" customWidth="1"/>
    <col min="42" max="42" width="14.875" style="30" bestFit="1" customWidth="1"/>
    <col min="43" max="43" width="15" style="30" bestFit="1" customWidth="1"/>
    <col min="44" max="44" width="21.5" style="30" customWidth="1"/>
    <col min="45" max="45" width="26.5" style="30" customWidth="1"/>
    <col min="46" max="46" width="25.5" style="30" customWidth="1"/>
    <col min="47" max="47" width="20.875" style="30" customWidth="1"/>
    <col min="48" max="49" width="26.375" style="30" customWidth="1"/>
    <col min="50" max="50" width="13.625" style="30" bestFit="1" customWidth="1"/>
    <col min="51" max="51" width="14.625" style="30" bestFit="1" customWidth="1"/>
    <col min="52" max="52" width="50.5" style="30" customWidth="1"/>
    <col min="53" max="16384" width="23.625" style="30"/>
  </cols>
  <sheetData>
    <row r="1" spans="1:53" ht="31.5" x14ac:dyDescent="0.15">
      <c r="A1" s="27" t="s">
        <v>14</v>
      </c>
      <c r="B1" s="28" t="s">
        <v>15</v>
      </c>
      <c r="C1" s="28" t="s">
        <v>16</v>
      </c>
      <c r="D1" s="28" t="s">
        <v>17</v>
      </c>
      <c r="E1" s="28" t="s">
        <v>18</v>
      </c>
      <c r="F1" s="28" t="s">
        <v>19</v>
      </c>
      <c r="G1" s="28" t="s">
        <v>20</v>
      </c>
      <c r="H1" s="28" t="s">
        <v>21</v>
      </c>
      <c r="I1" s="28" t="s">
        <v>22</v>
      </c>
      <c r="J1" s="28" t="s">
        <v>23</v>
      </c>
      <c r="K1" s="28" t="s">
        <v>24</v>
      </c>
      <c r="L1" s="28" t="s">
        <v>25</v>
      </c>
      <c r="M1" s="28" t="s">
        <v>26</v>
      </c>
      <c r="N1" s="28" t="s">
        <v>27</v>
      </c>
      <c r="O1" s="29" t="s">
        <v>28</v>
      </c>
      <c r="P1" s="28" t="s">
        <v>29</v>
      </c>
      <c r="Q1" s="28" t="s">
        <v>30</v>
      </c>
      <c r="R1" s="28" t="s">
        <v>31</v>
      </c>
      <c r="S1" s="28" t="s">
        <v>32</v>
      </c>
      <c r="T1" s="28" t="s">
        <v>33</v>
      </c>
      <c r="U1" s="28" t="s">
        <v>34</v>
      </c>
      <c r="V1" s="28" t="s">
        <v>35</v>
      </c>
      <c r="W1" s="28" t="s">
        <v>36</v>
      </c>
      <c r="X1" s="28" t="s">
        <v>37</v>
      </c>
      <c r="Y1" s="28" t="s">
        <v>38</v>
      </c>
      <c r="Z1" s="28" t="s">
        <v>39</v>
      </c>
      <c r="AA1" s="28" t="s">
        <v>40</v>
      </c>
      <c r="AB1" s="28" t="s">
        <v>41</v>
      </c>
      <c r="AC1" s="28" t="s">
        <v>42</v>
      </c>
      <c r="AD1" s="28" t="s">
        <v>43</v>
      </c>
      <c r="AE1" s="28" t="s">
        <v>44</v>
      </c>
      <c r="AF1" s="28" t="s">
        <v>45</v>
      </c>
      <c r="AG1" s="28" t="s">
        <v>46</v>
      </c>
      <c r="AH1" s="28" t="s">
        <v>47</v>
      </c>
      <c r="AI1" s="28" t="s">
        <v>48</v>
      </c>
      <c r="AJ1" s="28" t="s">
        <v>49</v>
      </c>
      <c r="AK1" s="28" t="s">
        <v>50</v>
      </c>
      <c r="AL1" s="28" t="s">
        <v>51</v>
      </c>
      <c r="AM1" s="28" t="s">
        <v>52</v>
      </c>
      <c r="AN1" s="28" t="s">
        <v>53</v>
      </c>
      <c r="AO1" s="28" t="s">
        <v>54</v>
      </c>
      <c r="AP1" s="28" t="s">
        <v>55</v>
      </c>
      <c r="AQ1" s="28" t="s">
        <v>56</v>
      </c>
      <c r="AR1" s="28" t="s">
        <v>57</v>
      </c>
      <c r="AS1" s="28" t="s">
        <v>58</v>
      </c>
      <c r="AT1" s="28" t="s">
        <v>59</v>
      </c>
      <c r="AU1" s="28" t="s">
        <v>60</v>
      </c>
      <c r="AV1" s="28" t="s">
        <v>61</v>
      </c>
      <c r="AW1" s="35" t="s">
        <v>62</v>
      </c>
      <c r="AX1" s="35" t="s">
        <v>63</v>
      </c>
      <c r="AY1" s="35" t="s">
        <v>64</v>
      </c>
      <c r="AZ1" s="74" t="s">
        <v>330</v>
      </c>
      <c r="BA1" s="70"/>
    </row>
    <row r="2" spans="1:53" ht="20.25" customHeight="1" x14ac:dyDescent="0.15">
      <c r="A2" s="31" t="str">
        <f>IF('DT-13'!B63="追加","新規","")</f>
        <v/>
      </c>
      <c r="B2" s="35" t="str">
        <f>IF('DT-13'!B63="追加","登録待ち","")</f>
        <v/>
      </c>
      <c r="C2" s="36" t="str">
        <f>IF('DT-13'!B63="追加",'DT-13'!$AA$5,"")</f>
        <v/>
      </c>
      <c r="D2" s="35"/>
      <c r="E2" s="35"/>
      <c r="F2" s="35"/>
      <c r="G2" s="35"/>
      <c r="H2" s="35" t="str">
        <f>IF('DT-13'!B63="追加","投資家","")</f>
        <v/>
      </c>
      <c r="I2" s="37" t="str">
        <f>IF('DT-13'!B63="追加",VLOOKUP('DT-13'!$L$13,コードM!$A:$C,2,FALSE),"")</f>
        <v/>
      </c>
      <c r="J2" s="37" t="str">
        <f>IF('DT-13'!B63="追加",VLOOKUP('DT-13'!$L$13,コードM!$A:$D,3,FALSE),"")</f>
        <v/>
      </c>
      <c r="K2" s="67" t="s">
        <v>318</v>
      </c>
      <c r="L2" s="35" t="str">
        <f>IF('DT-13'!B63="追加","委託","")</f>
        <v/>
      </c>
      <c r="M2" s="38" t="str">
        <f>IF('DT-13'!B63="追加",'DT-13'!$L$13,"")</f>
        <v/>
      </c>
      <c r="N2" s="35" t="str">
        <f>IF('DT-13'!B63="追加",'DT-13'!$L$16,"")</f>
        <v/>
      </c>
      <c r="O2" s="35" t="str">
        <f>IF('DT-13'!B63="追加",'DT-13'!$L$18,"")</f>
        <v/>
      </c>
      <c r="P2" s="35" t="str">
        <f>IF('DT-13'!B63="追加",'DT-13'!$L$20,"")</f>
        <v/>
      </c>
      <c r="Q2" s="35" t="str">
        <f>IF('DT-13'!B63="追加","-","")</f>
        <v/>
      </c>
      <c r="R2" s="35" t="str">
        <f>IF('DT-13'!B63="追加","-","")</f>
        <v/>
      </c>
      <c r="S2" s="35"/>
      <c r="T2" s="37" t="str">
        <f>IF('DT-13'!B63="追加",'DT-13'!D63,"")</f>
        <v/>
      </c>
      <c r="U2" s="37" t="str">
        <f>IF('DT-13'!B63="追加",'DT-13'!J63,"")</f>
        <v/>
      </c>
      <c r="V2" s="37" t="str">
        <f>IF('DT-13'!B63="追加",'DT-13'!N63,"")</f>
        <v/>
      </c>
      <c r="W2" s="37" t="str">
        <f>IF('DT-13'!B63="追加",'DT-13'!R63,"")</f>
        <v/>
      </c>
      <c r="X2" s="35" t="str">
        <f>IF(COUNTIF(W:W,W2)&gt;1,"",W2)</f>
        <v/>
      </c>
      <c r="Y2" s="35"/>
      <c r="Z2" s="35" t="str">
        <f>IF('DT-13'!B63="追加","あり","")</f>
        <v/>
      </c>
      <c r="AA2" s="35" t="str">
        <f>IF('DT-13'!B63="追加",ASC('DT-13'!AA63),"")</f>
        <v/>
      </c>
      <c r="AB2" s="35" t="str">
        <f t="shared" ref="AB2" si="0">IF(LEFT(AA2,1)="0", "+81 " &amp; SUBSTITUTE(RIGHT(AA2,LEN(AA2)-1),"-",""),SUBSTITUTE(AA2,"-",""))</f>
        <v/>
      </c>
      <c r="AC2" s="35" t="str">
        <f>IF('DT-13'!B63="追加","-","")</f>
        <v/>
      </c>
      <c r="AD2" s="35"/>
      <c r="AE2" s="35" t="str">
        <f>IF('DT-13'!B63="追加","-","")</f>
        <v/>
      </c>
      <c r="AF2" s="35" t="str">
        <f>IF('DT-13'!B63="追加","-","")</f>
        <v/>
      </c>
      <c r="AG2" s="35" t="str">
        <f>IF('DT-13'!B63="追加","-","")</f>
        <v/>
      </c>
      <c r="AH2" s="35" t="str">
        <f>IF('DT-13'!B63="追加","-","")</f>
        <v/>
      </c>
      <c r="AI2" s="35" t="str">
        <f>IF('DT-13'!B63="追加","-","")</f>
        <v/>
      </c>
      <c r="AJ2" s="35" t="str">
        <f>IF('DT-13'!B63="追加","-","")</f>
        <v/>
      </c>
      <c r="AK2" s="35" t="str">
        <f>IF('DT-13'!B63="追加","-","")</f>
        <v/>
      </c>
      <c r="AL2" s="35" t="str">
        <f>IF('DT-13'!B63="追加","-","")</f>
        <v/>
      </c>
      <c r="AM2" s="35" t="str">
        <f>IF('DT-13'!B63="追加","-","")</f>
        <v/>
      </c>
      <c r="AN2" s="35" t="str">
        <f>IF('DT-13'!B63="追加","-","")</f>
        <v/>
      </c>
      <c r="AO2" s="35" t="str">
        <f>IF('DT-13'!B63="追加","-","")</f>
        <v/>
      </c>
      <c r="AP2" s="35" t="str">
        <f>IF('DT-13'!B63="追加","-","")</f>
        <v/>
      </c>
      <c r="AQ2" s="35" t="str">
        <f>IF('DT-13'!B63="追加","-","")</f>
        <v/>
      </c>
      <c r="AR2" s="35" t="str">
        <f>IF('DT-13'!B63="追加","-","")</f>
        <v/>
      </c>
      <c r="AS2" s="35" t="str">
        <f>IF('DT-13'!B63="追加","-","")</f>
        <v/>
      </c>
      <c r="AT2" s="35" t="str">
        <f>IF('DT-13'!B63="追加","-","")</f>
        <v/>
      </c>
      <c r="AU2" s="35" t="str">
        <f>IF('DT-13'!B63="追加","-","")</f>
        <v/>
      </c>
      <c r="AV2" s="35" t="str">
        <f>IF('DT-13'!B63="追加","-","")</f>
        <v/>
      </c>
      <c r="AW2" s="35" t="str">
        <f>IF('DT-13'!B63="追加","-","")</f>
        <v/>
      </c>
      <c r="AX2" s="35" t="str">
        <f>IF('DT-13'!B63="追加","-","")</f>
        <v/>
      </c>
      <c r="AY2" s="35" t="str">
        <f>IF('DT-13'!B63="追加","-","")</f>
        <v/>
      </c>
      <c r="AZ2" s="71">
        <f>'DT-13'!T47</f>
        <v>0</v>
      </c>
      <c r="BA2" s="70"/>
    </row>
    <row r="3" spans="1:53" ht="20.25" customHeight="1" x14ac:dyDescent="0.15">
      <c r="A3" s="31" t="str">
        <f>IF('DT-13'!B64="追加","新規","")</f>
        <v/>
      </c>
      <c r="B3" s="35" t="str">
        <f>IF('DT-13'!B64="追加","登録待ち","")</f>
        <v/>
      </c>
      <c r="C3" s="36" t="str">
        <f>IF('DT-13'!B64="追加",'DT-13'!$AA$5,"")</f>
        <v/>
      </c>
      <c r="D3" s="35"/>
      <c r="E3" s="35"/>
      <c r="F3" s="35"/>
      <c r="G3" s="35"/>
      <c r="H3" s="35" t="str">
        <f>IF('DT-13'!B64="追加","投資家","")</f>
        <v/>
      </c>
      <c r="I3" s="37" t="str">
        <f>IF('DT-13'!B64="追加",VLOOKUP('DT-13'!$L$13,コードM!$A:$C,2,FALSE),"")</f>
        <v/>
      </c>
      <c r="J3" s="37" t="str">
        <f>IF('DT-13'!B64="追加",VLOOKUP('DT-13'!$L$13,コードM!$A:$D,3,FALSE),"")</f>
        <v/>
      </c>
      <c r="K3" s="38"/>
      <c r="L3" s="35" t="str">
        <f>IF('DT-13'!B64="追加","委託","")</f>
        <v/>
      </c>
      <c r="M3" s="38" t="str">
        <f>IF('DT-13'!B64="追加",'DT-13'!$L$13,"")</f>
        <v/>
      </c>
      <c r="N3" s="35" t="str">
        <f>IF('DT-13'!B64="追加",'DT-13'!$L$16,"")</f>
        <v/>
      </c>
      <c r="O3" s="35" t="str">
        <f>IF('DT-13'!B64="追加",'DT-13'!$L$18,"")</f>
        <v/>
      </c>
      <c r="P3" s="35" t="str">
        <f>IF('DT-13'!B64="追加",'DT-13'!$L$20,"")</f>
        <v/>
      </c>
      <c r="Q3" s="35" t="str">
        <f>IF('DT-13'!B64="追加","-","")</f>
        <v/>
      </c>
      <c r="R3" s="35" t="str">
        <f>IF('DT-13'!B64="追加","-","")</f>
        <v/>
      </c>
      <c r="S3" s="35"/>
      <c r="T3" s="37" t="str">
        <f>IF('DT-13'!B64="追加",'DT-13'!D64,"")</f>
        <v/>
      </c>
      <c r="U3" s="37" t="str">
        <f>IF('DT-13'!B64="追加",'DT-13'!J64,"")</f>
        <v/>
      </c>
      <c r="V3" s="37" t="str">
        <f>IF('DT-13'!B64="追加",'DT-13'!N64,"")</f>
        <v/>
      </c>
      <c r="W3" s="37" t="str">
        <f>IF('DT-13'!B64="追加",'DT-13'!R64,"")</f>
        <v/>
      </c>
      <c r="X3" s="35" t="str">
        <f t="shared" ref="X3:X11" si="1">IF(COUNTIF(W:W,W3)&gt;1,"",W3)</f>
        <v/>
      </c>
      <c r="Y3" s="35"/>
      <c r="Z3" s="35" t="str">
        <f>IF('DT-13'!B64="追加","あり","")</f>
        <v/>
      </c>
      <c r="AA3" s="35" t="str">
        <f>IF('DT-13'!B64="追加",ASC('DT-13'!AA64),"")</f>
        <v/>
      </c>
      <c r="AB3" s="35" t="str">
        <f t="shared" ref="AB3:AB11" si="2">IF(LEFT(AA3,1)="0", "+81 " &amp; SUBSTITUTE(RIGHT(AA3,LEN(AA3)-1),"-",""),SUBSTITUTE(AA3,"-",""))</f>
        <v/>
      </c>
      <c r="AC3" s="35" t="str">
        <f>IF('DT-13'!B64="追加","-","")</f>
        <v/>
      </c>
      <c r="AD3" s="35"/>
      <c r="AE3" s="35" t="str">
        <f>IF('DT-13'!B64="追加","-","")</f>
        <v/>
      </c>
      <c r="AF3" s="35" t="str">
        <f>IF('DT-13'!B64="追加","-","")</f>
        <v/>
      </c>
      <c r="AG3" s="35" t="str">
        <f>IF('DT-13'!B64="追加","-","")</f>
        <v/>
      </c>
      <c r="AH3" s="35" t="str">
        <f>IF('DT-13'!B64="追加","-","")</f>
        <v/>
      </c>
      <c r="AI3" s="35" t="str">
        <f>IF('DT-13'!B64="追加","-","")</f>
        <v/>
      </c>
      <c r="AJ3" s="35" t="str">
        <f>IF('DT-13'!B64="追加","-","")</f>
        <v/>
      </c>
      <c r="AK3" s="35" t="str">
        <f>IF('DT-13'!B64="追加","-","")</f>
        <v/>
      </c>
      <c r="AL3" s="35" t="str">
        <f>IF('DT-13'!B64="追加","-","")</f>
        <v/>
      </c>
      <c r="AM3" s="35" t="str">
        <f>IF('DT-13'!B64="追加","-","")</f>
        <v/>
      </c>
      <c r="AN3" s="35" t="str">
        <f>IF('DT-13'!B64="追加","-","")</f>
        <v/>
      </c>
      <c r="AO3" s="35" t="str">
        <f>IF('DT-13'!B64="追加","-","")</f>
        <v/>
      </c>
      <c r="AP3" s="35" t="str">
        <f>IF('DT-13'!B64="追加","-","")</f>
        <v/>
      </c>
      <c r="AQ3" s="35" t="str">
        <f>IF('DT-13'!B64="追加","-","")</f>
        <v/>
      </c>
      <c r="AR3" s="35" t="str">
        <f>IF('DT-13'!B64="追加","-","")</f>
        <v/>
      </c>
      <c r="AS3" s="35" t="str">
        <f>IF('DT-13'!B64="追加","-","")</f>
        <v/>
      </c>
      <c r="AT3" s="35" t="str">
        <f>IF('DT-13'!B64="追加","-","")</f>
        <v/>
      </c>
      <c r="AU3" s="35" t="str">
        <f>IF('DT-13'!B64="追加","-","")</f>
        <v/>
      </c>
      <c r="AV3" s="35" t="str">
        <f>IF('DT-13'!B64="追加","-","")</f>
        <v/>
      </c>
      <c r="AW3" s="35" t="str">
        <f>IF('DT-13'!B64="追加","-","")</f>
        <v/>
      </c>
      <c r="AX3" s="35" t="str">
        <f>IF('DT-13'!B64="追加","-","")</f>
        <v/>
      </c>
      <c r="AY3" s="35" t="str">
        <f>IF('DT-13'!B64="追加","-","")</f>
        <v/>
      </c>
      <c r="AZ3" s="71">
        <f>AZ2</f>
        <v>0</v>
      </c>
      <c r="BA3" s="70"/>
    </row>
    <row r="4" spans="1:53" ht="20.25" customHeight="1" x14ac:dyDescent="0.15">
      <c r="A4" s="31" t="str">
        <f>IF('DT-13'!B65="追加","新規","")</f>
        <v/>
      </c>
      <c r="B4" s="35" t="str">
        <f>IF('DT-13'!B65="追加","登録待ち","")</f>
        <v/>
      </c>
      <c r="C4" s="36" t="str">
        <f>IF('DT-13'!B65="追加",'DT-13'!$AA$5,"")</f>
        <v/>
      </c>
      <c r="D4" s="35"/>
      <c r="E4" s="35"/>
      <c r="F4" s="35"/>
      <c r="G4" s="35"/>
      <c r="H4" s="35" t="str">
        <f>IF('DT-13'!B65="追加","投資家","")</f>
        <v/>
      </c>
      <c r="I4" s="37" t="str">
        <f>IF('DT-13'!B65="追加",VLOOKUP('DT-13'!$L$13,コードM!$A:$C,2,FALSE),"")</f>
        <v/>
      </c>
      <c r="J4" s="37" t="str">
        <f>IF('DT-13'!B65="追加",VLOOKUP('DT-13'!$L$13,コードM!$A:$D,3,FALSE),"")</f>
        <v/>
      </c>
      <c r="K4" s="38"/>
      <c r="L4" s="35" t="str">
        <f>IF('DT-13'!B65="追加","委託","")</f>
        <v/>
      </c>
      <c r="M4" s="38" t="str">
        <f>IF('DT-13'!B65="追加",'DT-13'!$L$13,"")</f>
        <v/>
      </c>
      <c r="N4" s="35" t="str">
        <f>IF('DT-13'!B65="追加",'DT-13'!$L$16,"")</f>
        <v/>
      </c>
      <c r="O4" s="35" t="str">
        <f>IF('DT-13'!B65="追加",'DT-13'!$L$18,"")</f>
        <v/>
      </c>
      <c r="P4" s="35" t="str">
        <f>IF('DT-13'!B65="追加",'DT-13'!$L$20,"")</f>
        <v/>
      </c>
      <c r="Q4" s="35" t="str">
        <f>IF('DT-13'!B65="追加","-","")</f>
        <v/>
      </c>
      <c r="R4" s="35" t="str">
        <f>IF('DT-13'!B65="追加","-","")</f>
        <v/>
      </c>
      <c r="S4" s="35"/>
      <c r="T4" s="37" t="str">
        <f>IF('DT-13'!B65="追加",'DT-13'!D65,"")</f>
        <v/>
      </c>
      <c r="U4" s="37" t="str">
        <f>IF('DT-13'!B65="追加",'DT-13'!J65,"")</f>
        <v/>
      </c>
      <c r="V4" s="37" t="str">
        <f>IF('DT-13'!B65="追加",'DT-13'!N65,"")</f>
        <v/>
      </c>
      <c r="W4" s="37" t="str">
        <f>IF('DT-13'!B65="追加",'DT-13'!R65,"")</f>
        <v/>
      </c>
      <c r="X4" s="35" t="str">
        <f t="shared" si="1"/>
        <v/>
      </c>
      <c r="Y4" s="35"/>
      <c r="Z4" s="35" t="str">
        <f>IF('DT-13'!B65="追加","あり","")</f>
        <v/>
      </c>
      <c r="AA4" s="35" t="str">
        <f>IF('DT-13'!B65="追加",ASC('DT-13'!AA65),"")</f>
        <v/>
      </c>
      <c r="AB4" s="35" t="str">
        <f t="shared" si="2"/>
        <v/>
      </c>
      <c r="AC4" s="35" t="str">
        <f>IF('DT-13'!B65="追加","-","")</f>
        <v/>
      </c>
      <c r="AD4" s="35"/>
      <c r="AE4" s="35" t="str">
        <f>IF('DT-13'!B65="追加","-","")</f>
        <v/>
      </c>
      <c r="AF4" s="35" t="str">
        <f>IF('DT-13'!B65="追加","-","")</f>
        <v/>
      </c>
      <c r="AG4" s="35" t="str">
        <f>IF('DT-13'!B65="追加","-","")</f>
        <v/>
      </c>
      <c r="AH4" s="35" t="str">
        <f>IF('DT-13'!B65="追加","-","")</f>
        <v/>
      </c>
      <c r="AI4" s="35" t="str">
        <f>IF('DT-13'!B65="追加","-","")</f>
        <v/>
      </c>
      <c r="AJ4" s="35" t="str">
        <f>IF('DT-13'!B65="追加","-","")</f>
        <v/>
      </c>
      <c r="AK4" s="35" t="str">
        <f>IF('DT-13'!B65="追加","-","")</f>
        <v/>
      </c>
      <c r="AL4" s="35" t="str">
        <f>IF('DT-13'!B65="追加","-","")</f>
        <v/>
      </c>
      <c r="AM4" s="35" t="str">
        <f>IF('DT-13'!B65="追加","-","")</f>
        <v/>
      </c>
      <c r="AN4" s="35" t="str">
        <f>IF('DT-13'!B65="追加","-","")</f>
        <v/>
      </c>
      <c r="AO4" s="35" t="str">
        <f>IF('DT-13'!B65="追加","-","")</f>
        <v/>
      </c>
      <c r="AP4" s="35" t="str">
        <f>IF('DT-13'!B65="追加","-","")</f>
        <v/>
      </c>
      <c r="AQ4" s="35" t="str">
        <f>IF('DT-13'!B65="追加","-","")</f>
        <v/>
      </c>
      <c r="AR4" s="35" t="str">
        <f>IF('DT-13'!B65="追加","-","")</f>
        <v/>
      </c>
      <c r="AS4" s="35" t="str">
        <f>IF('DT-13'!B65="追加","-","")</f>
        <v/>
      </c>
      <c r="AT4" s="35" t="str">
        <f>IF('DT-13'!B65="追加","-","")</f>
        <v/>
      </c>
      <c r="AU4" s="35" t="str">
        <f>IF('DT-13'!B65="追加","-","")</f>
        <v/>
      </c>
      <c r="AV4" s="35" t="str">
        <f>IF('DT-13'!B65="追加","-","")</f>
        <v/>
      </c>
      <c r="AW4" s="35" t="str">
        <f>IF('DT-13'!B65="追加","-","")</f>
        <v/>
      </c>
      <c r="AX4" s="35" t="str">
        <f>IF('DT-13'!B65="追加","-","")</f>
        <v/>
      </c>
      <c r="AY4" s="35" t="str">
        <f>IF('DT-13'!B65="追加","-","")</f>
        <v/>
      </c>
      <c r="AZ4" s="71">
        <f t="shared" ref="AZ4:AZ10" si="3">AZ3</f>
        <v>0</v>
      </c>
      <c r="BA4" s="70"/>
    </row>
    <row r="5" spans="1:53" ht="20.25" customHeight="1" x14ac:dyDescent="0.15">
      <c r="A5" s="31" t="str">
        <f>IF('DT-13'!B66="追加","新規","")</f>
        <v/>
      </c>
      <c r="B5" s="35" t="str">
        <f>IF('DT-13'!B66="追加","登録待ち","")</f>
        <v/>
      </c>
      <c r="C5" s="36" t="str">
        <f>IF('DT-13'!B66="追加",'DT-13'!$AA$5,"")</f>
        <v/>
      </c>
      <c r="D5" s="35"/>
      <c r="E5" s="35"/>
      <c r="F5" s="35"/>
      <c r="G5" s="35"/>
      <c r="H5" s="35" t="str">
        <f>IF('DT-13'!B66="追加","投資家","")</f>
        <v/>
      </c>
      <c r="I5" s="37" t="str">
        <f>IF('DT-13'!B66="追加",VLOOKUP('DT-13'!$L$13,コードM!$A:$C,2,FALSE),"")</f>
        <v/>
      </c>
      <c r="J5" s="37" t="str">
        <f>IF('DT-13'!B66="追加",VLOOKUP('DT-13'!$L$13,コードM!$A:$D,3,FALSE),"")</f>
        <v/>
      </c>
      <c r="K5" s="38"/>
      <c r="L5" s="35" t="str">
        <f>IF('DT-13'!B66="追加","委託","")</f>
        <v/>
      </c>
      <c r="M5" s="38" t="str">
        <f>IF('DT-13'!B66="追加",'DT-13'!$L$13,"")</f>
        <v/>
      </c>
      <c r="N5" s="35" t="str">
        <f>IF('DT-13'!B66="追加",'DT-13'!$L$16,"")</f>
        <v/>
      </c>
      <c r="O5" s="35" t="str">
        <f>IF('DT-13'!B66="追加",'DT-13'!$L$18,"")</f>
        <v/>
      </c>
      <c r="P5" s="35" t="str">
        <f>IF('DT-13'!B66="追加",'DT-13'!$L$20,"")</f>
        <v/>
      </c>
      <c r="Q5" s="35" t="str">
        <f>IF('DT-13'!B66="追加","-","")</f>
        <v/>
      </c>
      <c r="R5" s="35" t="str">
        <f>IF('DT-13'!B66="追加","-","")</f>
        <v/>
      </c>
      <c r="S5" s="35"/>
      <c r="T5" s="37" t="str">
        <f>IF('DT-13'!B66="追加",'DT-13'!D66,"")</f>
        <v/>
      </c>
      <c r="U5" s="37" t="str">
        <f>IF('DT-13'!B66="追加",'DT-13'!J66,"")</f>
        <v/>
      </c>
      <c r="V5" s="37" t="str">
        <f>IF('DT-13'!B66="追加",'DT-13'!N66,"")</f>
        <v/>
      </c>
      <c r="W5" s="37" t="str">
        <f>IF('DT-13'!B66="追加",'DT-13'!R66,"")</f>
        <v/>
      </c>
      <c r="X5" s="35" t="str">
        <f t="shared" si="1"/>
        <v/>
      </c>
      <c r="Y5" s="35"/>
      <c r="Z5" s="35" t="str">
        <f>IF('DT-13'!B66="追加","あり","")</f>
        <v/>
      </c>
      <c r="AA5" s="35" t="str">
        <f>IF('DT-13'!B66="追加",ASC('DT-13'!AA66),"")</f>
        <v/>
      </c>
      <c r="AB5" s="35" t="str">
        <f t="shared" si="2"/>
        <v/>
      </c>
      <c r="AC5" s="35" t="str">
        <f>IF('DT-13'!B66="追加","-","")</f>
        <v/>
      </c>
      <c r="AD5" s="35"/>
      <c r="AE5" s="35" t="str">
        <f>IF('DT-13'!B66="追加","-","")</f>
        <v/>
      </c>
      <c r="AF5" s="35" t="str">
        <f>IF('DT-13'!B66="追加","-","")</f>
        <v/>
      </c>
      <c r="AG5" s="35" t="str">
        <f>IF('DT-13'!B66="追加","-","")</f>
        <v/>
      </c>
      <c r="AH5" s="35" t="str">
        <f>IF('DT-13'!B66="追加","-","")</f>
        <v/>
      </c>
      <c r="AI5" s="35" t="str">
        <f>IF('DT-13'!B66="追加","-","")</f>
        <v/>
      </c>
      <c r="AJ5" s="35" t="str">
        <f>IF('DT-13'!B66="追加","-","")</f>
        <v/>
      </c>
      <c r="AK5" s="35" t="str">
        <f>IF('DT-13'!B66="追加","-","")</f>
        <v/>
      </c>
      <c r="AL5" s="35" t="str">
        <f>IF('DT-13'!B66="追加","-","")</f>
        <v/>
      </c>
      <c r="AM5" s="35" t="str">
        <f>IF('DT-13'!B66="追加","-","")</f>
        <v/>
      </c>
      <c r="AN5" s="35" t="str">
        <f>IF('DT-13'!B66="追加","-","")</f>
        <v/>
      </c>
      <c r="AO5" s="35" t="str">
        <f>IF('DT-13'!B66="追加","-","")</f>
        <v/>
      </c>
      <c r="AP5" s="35" t="str">
        <f>IF('DT-13'!B66="追加","-","")</f>
        <v/>
      </c>
      <c r="AQ5" s="35" t="str">
        <f>IF('DT-13'!B66="追加","-","")</f>
        <v/>
      </c>
      <c r="AR5" s="35" t="str">
        <f>IF('DT-13'!B66="追加","-","")</f>
        <v/>
      </c>
      <c r="AS5" s="35" t="str">
        <f>IF('DT-13'!B66="追加","-","")</f>
        <v/>
      </c>
      <c r="AT5" s="35" t="str">
        <f>IF('DT-13'!B66="追加","-","")</f>
        <v/>
      </c>
      <c r="AU5" s="35" t="str">
        <f>IF('DT-13'!B66="追加","-","")</f>
        <v/>
      </c>
      <c r="AV5" s="35" t="str">
        <f>IF('DT-13'!B66="追加","-","")</f>
        <v/>
      </c>
      <c r="AW5" s="35" t="str">
        <f>IF('DT-13'!B66="追加","-","")</f>
        <v/>
      </c>
      <c r="AX5" s="35" t="str">
        <f>IF('DT-13'!B66="追加","-","")</f>
        <v/>
      </c>
      <c r="AY5" s="35" t="str">
        <f>IF('DT-13'!B66="追加","-","")</f>
        <v/>
      </c>
      <c r="AZ5" s="71">
        <f t="shared" si="3"/>
        <v>0</v>
      </c>
      <c r="BA5" s="70"/>
    </row>
    <row r="6" spans="1:53" ht="20.25" customHeight="1" x14ac:dyDescent="0.15">
      <c r="A6" s="31" t="str">
        <f>IF('DT-13'!B67="追加","新規","")</f>
        <v/>
      </c>
      <c r="B6" s="35" t="str">
        <f>IF('DT-13'!B67="追加","登録待ち","")</f>
        <v/>
      </c>
      <c r="C6" s="36" t="str">
        <f>IF('DT-13'!B67="追加",'DT-13'!$AA$5,"")</f>
        <v/>
      </c>
      <c r="D6" s="35"/>
      <c r="E6" s="35"/>
      <c r="F6" s="35"/>
      <c r="G6" s="35"/>
      <c r="H6" s="35" t="str">
        <f>IF('DT-13'!B67="追加","投資家","")</f>
        <v/>
      </c>
      <c r="I6" s="37" t="str">
        <f>IF('DT-13'!B67="追加",VLOOKUP('DT-13'!$L$13,コードM!$A:$C,2,FALSE),"")</f>
        <v/>
      </c>
      <c r="J6" s="37" t="str">
        <f>IF('DT-13'!B67="追加",VLOOKUP('DT-13'!$L$13,コードM!$A:$D,3,FALSE),"")</f>
        <v/>
      </c>
      <c r="K6" s="38"/>
      <c r="L6" s="35" t="str">
        <f>IF('DT-13'!B67="追加","委託","")</f>
        <v/>
      </c>
      <c r="M6" s="38" t="str">
        <f>IF('DT-13'!B67="追加",'DT-13'!$L$13,"")</f>
        <v/>
      </c>
      <c r="N6" s="35" t="str">
        <f>IF('DT-13'!B67="追加",'DT-13'!$L$16,"")</f>
        <v/>
      </c>
      <c r="O6" s="35" t="str">
        <f>IF('DT-13'!B67="追加",'DT-13'!$L$18,"")</f>
        <v/>
      </c>
      <c r="P6" s="35" t="str">
        <f>IF('DT-13'!B67="追加",'DT-13'!$L$20,"")</f>
        <v/>
      </c>
      <c r="Q6" s="35" t="str">
        <f>IF('DT-13'!B67="追加","-","")</f>
        <v/>
      </c>
      <c r="R6" s="35" t="str">
        <f>IF('DT-13'!B67="追加","-","")</f>
        <v/>
      </c>
      <c r="S6" s="35"/>
      <c r="T6" s="37" t="str">
        <f>IF('DT-13'!B67="追加",'DT-13'!D67,"")</f>
        <v/>
      </c>
      <c r="U6" s="37" t="str">
        <f>IF('DT-13'!B67="追加",'DT-13'!J67,"")</f>
        <v/>
      </c>
      <c r="V6" s="37" t="str">
        <f>IF('DT-13'!B67="追加",'DT-13'!N67,"")</f>
        <v/>
      </c>
      <c r="W6" s="37" t="str">
        <f>IF('DT-13'!B67="追加",'DT-13'!R67,"")</f>
        <v/>
      </c>
      <c r="X6" s="35" t="str">
        <f t="shared" si="1"/>
        <v/>
      </c>
      <c r="Y6" s="35"/>
      <c r="Z6" s="35" t="str">
        <f>IF('DT-13'!B67="追加","あり","")</f>
        <v/>
      </c>
      <c r="AA6" s="35" t="str">
        <f>IF('DT-13'!B67="追加",ASC('DT-13'!AA67),"")</f>
        <v/>
      </c>
      <c r="AB6" s="35" t="str">
        <f t="shared" si="2"/>
        <v/>
      </c>
      <c r="AC6" s="35" t="str">
        <f>IF('DT-13'!B67="追加","-","")</f>
        <v/>
      </c>
      <c r="AD6" s="35"/>
      <c r="AE6" s="35" t="str">
        <f>IF('DT-13'!B67="追加","-","")</f>
        <v/>
      </c>
      <c r="AF6" s="35" t="str">
        <f>IF('DT-13'!B67="追加","-","")</f>
        <v/>
      </c>
      <c r="AG6" s="35" t="str">
        <f>IF('DT-13'!B67="追加","-","")</f>
        <v/>
      </c>
      <c r="AH6" s="35" t="str">
        <f>IF('DT-13'!B67="追加","-","")</f>
        <v/>
      </c>
      <c r="AI6" s="35" t="str">
        <f>IF('DT-13'!B67="追加","-","")</f>
        <v/>
      </c>
      <c r="AJ6" s="35" t="str">
        <f>IF('DT-13'!B67="追加","-","")</f>
        <v/>
      </c>
      <c r="AK6" s="35" t="str">
        <f>IF('DT-13'!B67="追加","-","")</f>
        <v/>
      </c>
      <c r="AL6" s="35" t="str">
        <f>IF('DT-13'!B67="追加","-","")</f>
        <v/>
      </c>
      <c r="AM6" s="35" t="str">
        <f>IF('DT-13'!B67="追加","-","")</f>
        <v/>
      </c>
      <c r="AN6" s="35" t="str">
        <f>IF('DT-13'!B67="追加","-","")</f>
        <v/>
      </c>
      <c r="AO6" s="35" t="str">
        <f>IF('DT-13'!B67="追加","-","")</f>
        <v/>
      </c>
      <c r="AP6" s="35" t="str">
        <f>IF('DT-13'!B67="追加","-","")</f>
        <v/>
      </c>
      <c r="AQ6" s="35" t="str">
        <f>IF('DT-13'!B67="追加","-","")</f>
        <v/>
      </c>
      <c r="AR6" s="35" t="str">
        <f>IF('DT-13'!B67="追加","-","")</f>
        <v/>
      </c>
      <c r="AS6" s="35" t="str">
        <f>IF('DT-13'!B67="追加","-","")</f>
        <v/>
      </c>
      <c r="AT6" s="35" t="str">
        <f>IF('DT-13'!B67="追加","-","")</f>
        <v/>
      </c>
      <c r="AU6" s="35" t="str">
        <f>IF('DT-13'!B67="追加","-","")</f>
        <v/>
      </c>
      <c r="AV6" s="35" t="str">
        <f>IF('DT-13'!B67="追加","-","")</f>
        <v/>
      </c>
      <c r="AW6" s="35" t="str">
        <f>IF('DT-13'!B67="追加","-","")</f>
        <v/>
      </c>
      <c r="AX6" s="35" t="str">
        <f>IF('DT-13'!B67="追加","-","")</f>
        <v/>
      </c>
      <c r="AY6" s="35" t="str">
        <f>IF('DT-13'!B67="追加","-","")</f>
        <v/>
      </c>
      <c r="AZ6" s="71">
        <f t="shared" si="3"/>
        <v>0</v>
      </c>
      <c r="BA6" s="70"/>
    </row>
    <row r="7" spans="1:53" ht="20.25" customHeight="1" x14ac:dyDescent="0.15">
      <c r="A7" s="31" t="str">
        <f>IF('DT-13'!B68="追加","新規","")</f>
        <v/>
      </c>
      <c r="B7" s="35" t="str">
        <f>IF('DT-13'!B68="追加","登録待ち","")</f>
        <v/>
      </c>
      <c r="C7" s="36" t="str">
        <f>IF('DT-13'!B68="追加",'DT-13'!$AA$5,"")</f>
        <v/>
      </c>
      <c r="D7" s="35"/>
      <c r="E7" s="35"/>
      <c r="F7" s="35"/>
      <c r="G7" s="35"/>
      <c r="H7" s="35" t="str">
        <f>IF('DT-13'!B68="追加","投資家","")</f>
        <v/>
      </c>
      <c r="I7" s="37" t="str">
        <f>IF('DT-13'!B68="追加",VLOOKUP('DT-13'!$L$13,コードM!$A:$C,2,FALSE),"")</f>
        <v/>
      </c>
      <c r="J7" s="37" t="str">
        <f>IF('DT-13'!B68="追加",VLOOKUP('DT-13'!$L$13,コードM!$A:$D,3,FALSE),"")</f>
        <v/>
      </c>
      <c r="K7" s="38"/>
      <c r="L7" s="35" t="str">
        <f>IF('DT-13'!B68="追加","委託","")</f>
        <v/>
      </c>
      <c r="M7" s="38" t="str">
        <f>IF('DT-13'!B68="追加",'DT-13'!$L$13,"")</f>
        <v/>
      </c>
      <c r="N7" s="35" t="str">
        <f>IF('DT-13'!B68="追加",'DT-13'!$L$16,"")</f>
        <v/>
      </c>
      <c r="O7" s="35" t="str">
        <f>IF('DT-13'!B68="追加",'DT-13'!$L$18,"")</f>
        <v/>
      </c>
      <c r="P7" s="35" t="str">
        <f>IF('DT-13'!B68="追加",'DT-13'!$L$20,"")</f>
        <v/>
      </c>
      <c r="Q7" s="35" t="str">
        <f>IF('DT-13'!B68="追加","-","")</f>
        <v/>
      </c>
      <c r="R7" s="35" t="str">
        <f>IF('DT-13'!B68="追加","-","")</f>
        <v/>
      </c>
      <c r="S7" s="35"/>
      <c r="T7" s="37" t="str">
        <f>IF('DT-13'!B68="追加",'DT-13'!D68,"")</f>
        <v/>
      </c>
      <c r="U7" s="37" t="str">
        <f>IF('DT-13'!B68="追加",'DT-13'!J68,"")</f>
        <v/>
      </c>
      <c r="V7" s="37" t="str">
        <f>IF('DT-13'!B68="追加",'DT-13'!N68,"")</f>
        <v/>
      </c>
      <c r="W7" s="37" t="str">
        <f>IF('DT-13'!B68="追加",'DT-13'!R68,"")</f>
        <v/>
      </c>
      <c r="X7" s="35" t="str">
        <f t="shared" si="1"/>
        <v/>
      </c>
      <c r="Y7" s="35"/>
      <c r="Z7" s="35" t="str">
        <f>IF('DT-13'!B68="追加","あり","")</f>
        <v/>
      </c>
      <c r="AA7" s="35" t="str">
        <f>IF('DT-13'!B68="追加",ASC('DT-13'!AA68),"")</f>
        <v/>
      </c>
      <c r="AB7" s="35" t="str">
        <f t="shared" si="2"/>
        <v/>
      </c>
      <c r="AC7" s="35" t="str">
        <f>IF('DT-13'!B68="追加","-","")</f>
        <v/>
      </c>
      <c r="AD7" s="35"/>
      <c r="AE7" s="35" t="str">
        <f>IF('DT-13'!B68="追加","-","")</f>
        <v/>
      </c>
      <c r="AF7" s="35" t="str">
        <f>IF('DT-13'!B68="追加","-","")</f>
        <v/>
      </c>
      <c r="AG7" s="35" t="str">
        <f>IF('DT-13'!B68="追加","-","")</f>
        <v/>
      </c>
      <c r="AH7" s="35" t="str">
        <f>IF('DT-13'!B68="追加","-","")</f>
        <v/>
      </c>
      <c r="AI7" s="35" t="str">
        <f>IF('DT-13'!B68="追加","-","")</f>
        <v/>
      </c>
      <c r="AJ7" s="35" t="str">
        <f>IF('DT-13'!B68="追加","-","")</f>
        <v/>
      </c>
      <c r="AK7" s="35" t="str">
        <f>IF('DT-13'!B68="追加","-","")</f>
        <v/>
      </c>
      <c r="AL7" s="35" t="str">
        <f>IF('DT-13'!B68="追加","-","")</f>
        <v/>
      </c>
      <c r="AM7" s="35" t="str">
        <f>IF('DT-13'!B68="追加","-","")</f>
        <v/>
      </c>
      <c r="AN7" s="35" t="str">
        <f>IF('DT-13'!B68="追加","-","")</f>
        <v/>
      </c>
      <c r="AO7" s="35" t="str">
        <f>IF('DT-13'!B68="追加","-","")</f>
        <v/>
      </c>
      <c r="AP7" s="35" t="str">
        <f>IF('DT-13'!B68="追加","-","")</f>
        <v/>
      </c>
      <c r="AQ7" s="35" t="str">
        <f>IF('DT-13'!B68="追加","-","")</f>
        <v/>
      </c>
      <c r="AR7" s="35" t="str">
        <f>IF('DT-13'!B68="追加","-","")</f>
        <v/>
      </c>
      <c r="AS7" s="35" t="str">
        <f>IF('DT-13'!B68="追加","-","")</f>
        <v/>
      </c>
      <c r="AT7" s="35" t="str">
        <f>IF('DT-13'!B68="追加","-","")</f>
        <v/>
      </c>
      <c r="AU7" s="35" t="str">
        <f>IF('DT-13'!B68="追加","-","")</f>
        <v/>
      </c>
      <c r="AV7" s="35" t="str">
        <f>IF('DT-13'!B68="追加","-","")</f>
        <v/>
      </c>
      <c r="AW7" s="35" t="str">
        <f>IF('DT-13'!B68="追加","-","")</f>
        <v/>
      </c>
      <c r="AX7" s="35" t="str">
        <f>IF('DT-13'!B68="追加","-","")</f>
        <v/>
      </c>
      <c r="AY7" s="35" t="str">
        <f>IF('DT-13'!B68="追加","-","")</f>
        <v/>
      </c>
      <c r="AZ7" s="71">
        <f t="shared" si="3"/>
        <v>0</v>
      </c>
      <c r="BA7" s="70"/>
    </row>
    <row r="8" spans="1:53" ht="20.25" customHeight="1" x14ac:dyDescent="0.15">
      <c r="A8" s="31" t="str">
        <f>IF('DT-13'!B69="追加","新規","")</f>
        <v/>
      </c>
      <c r="B8" s="35" t="str">
        <f>IF('DT-13'!B69="追加","登録待ち","")</f>
        <v/>
      </c>
      <c r="C8" s="36" t="str">
        <f>IF('DT-13'!B69="追加",'DT-13'!$AA$5,"")</f>
        <v/>
      </c>
      <c r="D8" s="35"/>
      <c r="E8" s="35"/>
      <c r="F8" s="35"/>
      <c r="G8" s="35"/>
      <c r="H8" s="35" t="str">
        <f>IF('DT-13'!B69="追加","投資家","")</f>
        <v/>
      </c>
      <c r="I8" s="37" t="str">
        <f>IF('DT-13'!B69="追加",VLOOKUP('DT-13'!$L$13,コードM!$A:$C,2,FALSE),"")</f>
        <v/>
      </c>
      <c r="J8" s="37" t="str">
        <f>IF('DT-13'!B69="追加",VLOOKUP('DT-13'!$L$13,コードM!$A:$D,3,FALSE),"")</f>
        <v/>
      </c>
      <c r="K8" s="38"/>
      <c r="L8" s="35" t="str">
        <f>IF('DT-13'!B69="追加","委託","")</f>
        <v/>
      </c>
      <c r="M8" s="38" t="str">
        <f>IF('DT-13'!B69="追加",'DT-13'!$L$13,"")</f>
        <v/>
      </c>
      <c r="N8" s="35" t="str">
        <f>IF('DT-13'!B69="追加",'DT-13'!$L$16,"")</f>
        <v/>
      </c>
      <c r="O8" s="35" t="str">
        <f>IF('DT-13'!B69="追加",'DT-13'!$L$18,"")</f>
        <v/>
      </c>
      <c r="P8" s="35" t="str">
        <f>IF('DT-13'!B69="追加",'DT-13'!$L$20,"")</f>
        <v/>
      </c>
      <c r="Q8" s="35" t="str">
        <f>IF('DT-13'!B69="追加","-","")</f>
        <v/>
      </c>
      <c r="R8" s="35" t="str">
        <f>IF('DT-13'!B69="追加","-","")</f>
        <v/>
      </c>
      <c r="S8" s="35"/>
      <c r="T8" s="37" t="str">
        <f>IF('DT-13'!B69="追加",'DT-13'!D69,"")</f>
        <v/>
      </c>
      <c r="U8" s="37" t="str">
        <f>IF('DT-13'!B69="追加",'DT-13'!J69,"")</f>
        <v/>
      </c>
      <c r="V8" s="37" t="str">
        <f>IF('DT-13'!B69="追加",'DT-13'!N69,"")</f>
        <v/>
      </c>
      <c r="W8" s="37" t="str">
        <f>IF('DT-13'!B69="追加",'DT-13'!R69,"")</f>
        <v/>
      </c>
      <c r="X8" s="35" t="str">
        <f t="shared" si="1"/>
        <v/>
      </c>
      <c r="Y8" s="35"/>
      <c r="Z8" s="35" t="str">
        <f>IF('DT-13'!B69="追加","あり","")</f>
        <v/>
      </c>
      <c r="AA8" s="35" t="str">
        <f>IF('DT-13'!B69="追加",ASC('DT-13'!AA69),"")</f>
        <v/>
      </c>
      <c r="AB8" s="35" t="str">
        <f t="shared" si="2"/>
        <v/>
      </c>
      <c r="AC8" s="35" t="str">
        <f>IF('DT-13'!B69="追加","-","")</f>
        <v/>
      </c>
      <c r="AD8" s="35"/>
      <c r="AE8" s="35" t="str">
        <f>IF('DT-13'!B69="追加","-","")</f>
        <v/>
      </c>
      <c r="AF8" s="35" t="str">
        <f>IF('DT-13'!B69="追加","-","")</f>
        <v/>
      </c>
      <c r="AG8" s="35" t="str">
        <f>IF('DT-13'!B69="追加","-","")</f>
        <v/>
      </c>
      <c r="AH8" s="35" t="str">
        <f>IF('DT-13'!B69="追加","-","")</f>
        <v/>
      </c>
      <c r="AI8" s="35" t="str">
        <f>IF('DT-13'!B69="追加","-","")</f>
        <v/>
      </c>
      <c r="AJ8" s="35" t="str">
        <f>IF('DT-13'!B69="追加","-","")</f>
        <v/>
      </c>
      <c r="AK8" s="35" t="str">
        <f>IF('DT-13'!B69="追加","-","")</f>
        <v/>
      </c>
      <c r="AL8" s="35" t="str">
        <f>IF('DT-13'!B69="追加","-","")</f>
        <v/>
      </c>
      <c r="AM8" s="35" t="str">
        <f>IF('DT-13'!B69="追加","-","")</f>
        <v/>
      </c>
      <c r="AN8" s="35" t="str">
        <f>IF('DT-13'!B69="追加","-","")</f>
        <v/>
      </c>
      <c r="AO8" s="35" t="str">
        <f>IF('DT-13'!B69="追加","-","")</f>
        <v/>
      </c>
      <c r="AP8" s="35" t="str">
        <f>IF('DT-13'!B69="追加","-","")</f>
        <v/>
      </c>
      <c r="AQ8" s="35" t="str">
        <f>IF('DT-13'!B69="追加","-","")</f>
        <v/>
      </c>
      <c r="AR8" s="35" t="str">
        <f>IF('DT-13'!B69="追加","-","")</f>
        <v/>
      </c>
      <c r="AS8" s="35" t="str">
        <f>IF('DT-13'!B69="追加","-","")</f>
        <v/>
      </c>
      <c r="AT8" s="35" t="str">
        <f>IF('DT-13'!B69="追加","-","")</f>
        <v/>
      </c>
      <c r="AU8" s="35" t="str">
        <f>IF('DT-13'!B69="追加","-","")</f>
        <v/>
      </c>
      <c r="AV8" s="35" t="str">
        <f>IF('DT-13'!B69="追加","-","")</f>
        <v/>
      </c>
      <c r="AW8" s="35" t="str">
        <f>IF('DT-13'!B69="追加","-","")</f>
        <v/>
      </c>
      <c r="AX8" s="35" t="str">
        <f>IF('DT-13'!B69="追加","-","")</f>
        <v/>
      </c>
      <c r="AY8" s="35" t="str">
        <f>IF('DT-13'!B69="追加","-","")</f>
        <v/>
      </c>
      <c r="AZ8" s="71">
        <f t="shared" si="3"/>
        <v>0</v>
      </c>
      <c r="BA8" s="70"/>
    </row>
    <row r="9" spans="1:53" ht="20.25" customHeight="1" x14ac:dyDescent="0.15">
      <c r="A9" s="31" t="str">
        <f>IF('DT-13'!B70="追加","新規","")</f>
        <v/>
      </c>
      <c r="B9" s="35" t="str">
        <f>IF('DT-13'!B70="追加","登録待ち","")</f>
        <v/>
      </c>
      <c r="C9" s="36" t="str">
        <f>IF('DT-13'!B70="追加",'DT-13'!$AA$5,"")</f>
        <v/>
      </c>
      <c r="D9" s="35"/>
      <c r="E9" s="35"/>
      <c r="F9" s="35"/>
      <c r="G9" s="35"/>
      <c r="H9" s="35" t="str">
        <f>IF('DT-13'!B70="追加","投資家","")</f>
        <v/>
      </c>
      <c r="I9" s="37" t="str">
        <f>IF('DT-13'!B70="追加",VLOOKUP('DT-13'!$L$13,コードM!$A:$C,2,FALSE),"")</f>
        <v/>
      </c>
      <c r="J9" s="37" t="str">
        <f>IF('DT-13'!B70="追加",VLOOKUP('DT-13'!$L$13,コードM!$A:$D,3,FALSE),"")</f>
        <v/>
      </c>
      <c r="K9" s="38"/>
      <c r="L9" s="35" t="str">
        <f>IF('DT-13'!B70="追加","委託","")</f>
        <v/>
      </c>
      <c r="M9" s="38" t="str">
        <f>IF('DT-13'!B70="追加",'DT-13'!$L$13,"")</f>
        <v/>
      </c>
      <c r="N9" s="35" t="str">
        <f>IF('DT-13'!B70="追加",'DT-13'!$L$16,"")</f>
        <v/>
      </c>
      <c r="O9" s="35" t="str">
        <f>IF('DT-13'!B70="追加",'DT-13'!$L$18,"")</f>
        <v/>
      </c>
      <c r="P9" s="35" t="str">
        <f>IF('DT-13'!B70="追加",'DT-13'!$L$20,"")</f>
        <v/>
      </c>
      <c r="Q9" s="35" t="str">
        <f>IF('DT-13'!B70="追加","-","")</f>
        <v/>
      </c>
      <c r="R9" s="35" t="str">
        <f>IF('DT-13'!B70="追加","-","")</f>
        <v/>
      </c>
      <c r="S9" s="35"/>
      <c r="T9" s="37" t="str">
        <f>IF('DT-13'!B70="追加",'DT-13'!D70,"")</f>
        <v/>
      </c>
      <c r="U9" s="37" t="str">
        <f>IF('DT-13'!B70="追加",'DT-13'!J70,"")</f>
        <v/>
      </c>
      <c r="V9" s="37" t="str">
        <f>IF('DT-13'!B70="追加",'DT-13'!N70,"")</f>
        <v/>
      </c>
      <c r="W9" s="37" t="str">
        <f>IF('DT-13'!B70="追加",'DT-13'!R70,"")</f>
        <v/>
      </c>
      <c r="X9" s="35" t="str">
        <f t="shared" si="1"/>
        <v/>
      </c>
      <c r="Y9" s="35"/>
      <c r="Z9" s="35" t="str">
        <f>IF('DT-13'!B70="追加","あり","")</f>
        <v/>
      </c>
      <c r="AA9" s="35" t="str">
        <f>IF('DT-13'!B70="追加",ASC('DT-13'!AA70),"")</f>
        <v/>
      </c>
      <c r="AB9" s="35" t="str">
        <f t="shared" si="2"/>
        <v/>
      </c>
      <c r="AC9" s="35" t="str">
        <f>IF('DT-13'!B70="追加","-","")</f>
        <v/>
      </c>
      <c r="AD9" s="35"/>
      <c r="AE9" s="35" t="str">
        <f>IF('DT-13'!B70="追加","-","")</f>
        <v/>
      </c>
      <c r="AF9" s="35" t="str">
        <f>IF('DT-13'!B70="追加","-","")</f>
        <v/>
      </c>
      <c r="AG9" s="35" t="str">
        <f>IF('DT-13'!B70="追加","-","")</f>
        <v/>
      </c>
      <c r="AH9" s="35" t="str">
        <f>IF('DT-13'!B70="追加","-","")</f>
        <v/>
      </c>
      <c r="AI9" s="35" t="str">
        <f>IF('DT-13'!B70="追加","-","")</f>
        <v/>
      </c>
      <c r="AJ9" s="35" t="str">
        <f>IF('DT-13'!B70="追加","-","")</f>
        <v/>
      </c>
      <c r="AK9" s="35" t="str">
        <f>IF('DT-13'!B70="追加","-","")</f>
        <v/>
      </c>
      <c r="AL9" s="35" t="str">
        <f>IF('DT-13'!B70="追加","-","")</f>
        <v/>
      </c>
      <c r="AM9" s="35" t="str">
        <f>IF('DT-13'!B70="追加","-","")</f>
        <v/>
      </c>
      <c r="AN9" s="35" t="str">
        <f>IF('DT-13'!B70="追加","-","")</f>
        <v/>
      </c>
      <c r="AO9" s="35" t="str">
        <f>IF('DT-13'!B70="追加","-","")</f>
        <v/>
      </c>
      <c r="AP9" s="35" t="str">
        <f>IF('DT-13'!B70="追加","-","")</f>
        <v/>
      </c>
      <c r="AQ9" s="35" t="str">
        <f>IF('DT-13'!B70="追加","-","")</f>
        <v/>
      </c>
      <c r="AR9" s="35" t="str">
        <f>IF('DT-13'!B70="追加","-","")</f>
        <v/>
      </c>
      <c r="AS9" s="35" t="str">
        <f>IF('DT-13'!B70="追加","-","")</f>
        <v/>
      </c>
      <c r="AT9" s="35" t="str">
        <f>IF('DT-13'!B70="追加","-","")</f>
        <v/>
      </c>
      <c r="AU9" s="35" t="str">
        <f>IF('DT-13'!B70="追加","-","")</f>
        <v/>
      </c>
      <c r="AV9" s="35" t="str">
        <f>IF('DT-13'!B70="追加","-","")</f>
        <v/>
      </c>
      <c r="AW9" s="35" t="str">
        <f>IF('DT-13'!B70="追加","-","")</f>
        <v/>
      </c>
      <c r="AX9" s="35" t="str">
        <f>IF('DT-13'!B70="追加","-","")</f>
        <v/>
      </c>
      <c r="AY9" s="35" t="str">
        <f>IF('DT-13'!B70="追加","-","")</f>
        <v/>
      </c>
      <c r="AZ9" s="71">
        <f t="shared" si="3"/>
        <v>0</v>
      </c>
      <c r="BA9" s="70"/>
    </row>
    <row r="10" spans="1:53" ht="20.25" customHeight="1" x14ac:dyDescent="0.15">
      <c r="A10" s="31" t="str">
        <f>IF('DT-13'!B71="追加","新規","")</f>
        <v/>
      </c>
      <c r="B10" s="35" t="str">
        <f>IF('DT-13'!B71="追加","登録待ち","")</f>
        <v/>
      </c>
      <c r="C10" s="36" t="str">
        <f>IF('DT-13'!B71="追加",'DT-13'!$AA$5,"")</f>
        <v/>
      </c>
      <c r="D10" s="35"/>
      <c r="E10" s="35"/>
      <c r="F10" s="35"/>
      <c r="G10" s="35"/>
      <c r="H10" s="35" t="str">
        <f>IF('DT-13'!B71="追加","投資家","")</f>
        <v/>
      </c>
      <c r="I10" s="37" t="str">
        <f>IF('DT-13'!B71="追加",VLOOKUP('DT-13'!$L$13,コードM!$A:$C,2,FALSE),"")</f>
        <v/>
      </c>
      <c r="J10" s="37" t="str">
        <f>IF('DT-13'!B71="追加",VLOOKUP('DT-13'!$L$13,コードM!$A:$D,3,FALSE),"")</f>
        <v/>
      </c>
      <c r="K10" s="38"/>
      <c r="L10" s="35" t="str">
        <f>IF('DT-13'!B71="追加","委託","")</f>
        <v/>
      </c>
      <c r="M10" s="38" t="str">
        <f>IF('DT-13'!B71="追加",'DT-13'!$L$13,"")</f>
        <v/>
      </c>
      <c r="N10" s="35" t="str">
        <f>IF('DT-13'!B71="追加",'DT-13'!$L$16,"")</f>
        <v/>
      </c>
      <c r="O10" s="35" t="str">
        <f>IF('DT-13'!B71="追加",'DT-13'!$L$18,"")</f>
        <v/>
      </c>
      <c r="P10" s="35" t="str">
        <f>IF('DT-13'!B71="追加",'DT-13'!$L$20,"")</f>
        <v/>
      </c>
      <c r="Q10" s="35" t="str">
        <f>IF('DT-13'!B71="追加","-","")</f>
        <v/>
      </c>
      <c r="R10" s="35" t="str">
        <f>IF('DT-13'!B71="追加","-","")</f>
        <v/>
      </c>
      <c r="S10" s="35"/>
      <c r="T10" s="37" t="str">
        <f>IF('DT-13'!B71="追加",'DT-13'!D71,"")</f>
        <v/>
      </c>
      <c r="U10" s="37" t="str">
        <f>IF('DT-13'!B71="追加",'DT-13'!J71,"")</f>
        <v/>
      </c>
      <c r="V10" s="37" t="str">
        <f>IF('DT-13'!B71="追加",'DT-13'!N71,"")</f>
        <v/>
      </c>
      <c r="W10" s="37" t="str">
        <f>IF('DT-13'!B71="追加",'DT-13'!R71,"")</f>
        <v/>
      </c>
      <c r="X10" s="35" t="str">
        <f t="shared" si="1"/>
        <v/>
      </c>
      <c r="Y10" s="35"/>
      <c r="Z10" s="35" t="str">
        <f>IF('DT-13'!B71="追加","あり","")</f>
        <v/>
      </c>
      <c r="AA10" s="35" t="str">
        <f>IF('DT-13'!B71="追加",ASC('DT-13'!AA71),"")</f>
        <v/>
      </c>
      <c r="AB10" s="35" t="str">
        <f t="shared" si="2"/>
        <v/>
      </c>
      <c r="AC10" s="35" t="str">
        <f>IF('DT-13'!B71="追加","-","")</f>
        <v/>
      </c>
      <c r="AD10" s="35"/>
      <c r="AE10" s="35" t="str">
        <f>IF('DT-13'!B71="追加","-","")</f>
        <v/>
      </c>
      <c r="AF10" s="35" t="str">
        <f>IF('DT-13'!B71="追加","-","")</f>
        <v/>
      </c>
      <c r="AG10" s="35" t="str">
        <f>IF('DT-13'!B71="追加","-","")</f>
        <v/>
      </c>
      <c r="AH10" s="35" t="str">
        <f>IF('DT-13'!B71="追加","-","")</f>
        <v/>
      </c>
      <c r="AI10" s="35" t="str">
        <f>IF('DT-13'!B71="追加","-","")</f>
        <v/>
      </c>
      <c r="AJ10" s="35" t="str">
        <f>IF('DT-13'!B71="追加","-","")</f>
        <v/>
      </c>
      <c r="AK10" s="35" t="str">
        <f>IF('DT-13'!B71="追加","-","")</f>
        <v/>
      </c>
      <c r="AL10" s="35" t="str">
        <f>IF('DT-13'!B71="追加","-","")</f>
        <v/>
      </c>
      <c r="AM10" s="35" t="str">
        <f>IF('DT-13'!B71="追加","-","")</f>
        <v/>
      </c>
      <c r="AN10" s="35" t="str">
        <f>IF('DT-13'!B71="追加","-","")</f>
        <v/>
      </c>
      <c r="AO10" s="35" t="str">
        <f>IF('DT-13'!B71="追加","-","")</f>
        <v/>
      </c>
      <c r="AP10" s="35" t="str">
        <f>IF('DT-13'!B71="追加","-","")</f>
        <v/>
      </c>
      <c r="AQ10" s="35" t="str">
        <f>IF('DT-13'!B71="追加","-","")</f>
        <v/>
      </c>
      <c r="AR10" s="35" t="str">
        <f>IF('DT-13'!B71="追加","-","")</f>
        <v/>
      </c>
      <c r="AS10" s="35" t="str">
        <f>IF('DT-13'!B71="追加","-","")</f>
        <v/>
      </c>
      <c r="AT10" s="35" t="str">
        <f>IF('DT-13'!B71="追加","-","")</f>
        <v/>
      </c>
      <c r="AU10" s="35" t="str">
        <f>IF('DT-13'!B71="追加","-","")</f>
        <v/>
      </c>
      <c r="AV10" s="35" t="str">
        <f>IF('DT-13'!B71="追加","-","")</f>
        <v/>
      </c>
      <c r="AW10" s="35" t="str">
        <f>IF('DT-13'!B71="追加","-","")</f>
        <v/>
      </c>
      <c r="AX10" s="35" t="str">
        <f>IF('DT-13'!B71="追加","-","")</f>
        <v/>
      </c>
      <c r="AY10" s="35" t="str">
        <f>IF('DT-13'!B71="追加","-","")</f>
        <v/>
      </c>
      <c r="AZ10" s="71">
        <f t="shared" si="3"/>
        <v>0</v>
      </c>
      <c r="BA10" s="70"/>
    </row>
    <row r="11" spans="1:53" ht="22.5" customHeight="1" thickBot="1" x14ac:dyDescent="0.2">
      <c r="A11" s="33" t="str">
        <f>IF('DT-13'!B72="追加","新規","")</f>
        <v/>
      </c>
      <c r="B11" s="34" t="str">
        <f>IF('DT-13'!B72="追加","登録待ち","")</f>
        <v/>
      </c>
      <c r="C11" s="39" t="str">
        <f>IF('DT-13'!B72="追加",'DT-13'!$AA$5,"")</f>
        <v/>
      </c>
      <c r="D11" s="34"/>
      <c r="E11" s="34"/>
      <c r="F11" s="34"/>
      <c r="G11" s="34"/>
      <c r="H11" s="34" t="str">
        <f>IF('DT-13'!B72="追加","投資家","")</f>
        <v/>
      </c>
      <c r="I11" s="40" t="str">
        <f>IF('DT-13'!B72="追加",VLOOKUP('DT-13'!$L$13,コードM!$A:$C,2,FALSE),"")</f>
        <v/>
      </c>
      <c r="J11" s="40" t="str">
        <f>IF('DT-13'!B72="追加",VLOOKUP('DT-13'!$L$13,コードM!$A:$D,3,FALSE),"")</f>
        <v/>
      </c>
      <c r="K11" s="41"/>
      <c r="L11" s="34" t="str">
        <f>IF('DT-13'!B72="追加","委託","")</f>
        <v/>
      </c>
      <c r="M11" s="41" t="str">
        <f>IF('DT-13'!B72="追加",'DT-13'!$L$13,"")</f>
        <v/>
      </c>
      <c r="N11" s="34" t="str">
        <f>IF('DT-13'!B72="追加",'DT-13'!$L$16,"")</f>
        <v/>
      </c>
      <c r="O11" s="34" t="str">
        <f>IF('DT-13'!B72="追加",'DT-13'!$L$18,"")</f>
        <v/>
      </c>
      <c r="P11" s="34" t="str">
        <f>IF('DT-13'!B72="追加",'DT-13'!$L$20,"")</f>
        <v/>
      </c>
      <c r="Q11" s="34" t="str">
        <f>IF('DT-13'!B72="追加","-","")</f>
        <v/>
      </c>
      <c r="R11" s="34" t="str">
        <f>IF('DT-13'!B72="追加","-","")</f>
        <v/>
      </c>
      <c r="S11" s="34"/>
      <c r="T11" s="40" t="str">
        <f>IF('DT-13'!B72="追加",'DT-13'!D72,"")</f>
        <v/>
      </c>
      <c r="U11" s="40" t="str">
        <f>IF('DT-13'!B72="追加",'DT-13'!J72,"")</f>
        <v/>
      </c>
      <c r="V11" s="40" t="str">
        <f>IF('DT-13'!B72="追加",'DT-13'!N72,"")</f>
        <v/>
      </c>
      <c r="W11" s="40" t="str">
        <f>IF('DT-13'!B72="追加",'DT-13'!R72,"")</f>
        <v/>
      </c>
      <c r="X11" s="34" t="str">
        <f t="shared" si="1"/>
        <v/>
      </c>
      <c r="Y11" s="34"/>
      <c r="Z11" s="34" t="str">
        <f>IF('DT-13'!B72="追加","あり","")</f>
        <v/>
      </c>
      <c r="AA11" s="34" t="str">
        <f>IF('DT-13'!B72="追加",ASC('DT-13'!AA72),"")</f>
        <v/>
      </c>
      <c r="AB11" s="34" t="str">
        <f t="shared" si="2"/>
        <v/>
      </c>
      <c r="AC11" s="34" t="str">
        <f>IF('DT-13'!B72="追加","-","")</f>
        <v/>
      </c>
      <c r="AD11" s="34"/>
      <c r="AE11" s="34" t="str">
        <f>IF('DT-13'!B72="追加","-","")</f>
        <v/>
      </c>
      <c r="AF11" s="34" t="str">
        <f>IF('DT-13'!B72="追加","-","")</f>
        <v/>
      </c>
      <c r="AG11" s="34" t="str">
        <f>IF('DT-13'!B72="追加","-","")</f>
        <v/>
      </c>
      <c r="AH11" s="34" t="str">
        <f>IF('DT-13'!B72="追加","-","")</f>
        <v/>
      </c>
      <c r="AI11" s="34" t="str">
        <f>IF('DT-13'!B72="追加","-","")</f>
        <v/>
      </c>
      <c r="AJ11" s="34" t="str">
        <f>IF('DT-13'!B72="追加","-","")</f>
        <v/>
      </c>
      <c r="AK11" s="34" t="str">
        <f>IF('DT-13'!B72="追加","-","")</f>
        <v/>
      </c>
      <c r="AL11" s="34" t="str">
        <f>IF('DT-13'!B72="追加","-","")</f>
        <v/>
      </c>
      <c r="AM11" s="34" t="str">
        <f>IF('DT-13'!B72="追加","-","")</f>
        <v/>
      </c>
      <c r="AN11" s="34" t="str">
        <f>IF('DT-13'!B72="追加","-","")</f>
        <v/>
      </c>
      <c r="AO11" s="34" t="str">
        <f>IF('DT-13'!B72="追加","-","")</f>
        <v/>
      </c>
      <c r="AP11" s="34" t="str">
        <f>IF('DT-13'!B72="追加","-","")</f>
        <v/>
      </c>
      <c r="AQ11" s="34" t="str">
        <f>IF('DT-13'!B72="追加","-","")</f>
        <v/>
      </c>
      <c r="AR11" s="34" t="str">
        <f>IF('DT-13'!B72="追加","-","")</f>
        <v/>
      </c>
      <c r="AS11" s="34" t="str">
        <f>IF('DT-13'!B72="追加","-","")</f>
        <v/>
      </c>
      <c r="AT11" s="34" t="str">
        <f>IF('DT-13'!B72="追加","-","")</f>
        <v/>
      </c>
      <c r="AU11" s="34" t="str">
        <f>IF('DT-13'!B72="追加","-","")</f>
        <v/>
      </c>
      <c r="AV11" s="34" t="str">
        <f>IF('DT-13'!B72="追加","-","")</f>
        <v/>
      </c>
      <c r="AW11" s="72" t="str">
        <f>IF('DT-13'!B72="追加","-","")</f>
        <v/>
      </c>
      <c r="AX11" s="72" t="str">
        <f>IF('DT-13'!B72="追加","-","")</f>
        <v/>
      </c>
      <c r="AY11" s="72" t="str">
        <f>IF('DT-13'!B72="追加","-","")</f>
        <v/>
      </c>
      <c r="AZ11" s="73"/>
      <c r="BA11" s="70"/>
    </row>
    <row r="12" spans="1:53" ht="15.75" x14ac:dyDescent="0.15">
      <c r="P12" s="32"/>
    </row>
  </sheetData>
  <phoneticPr fontId="3"/>
  <conditionalFormatting sqref="B1:B11">
    <cfRule type="expression" dxfId="4" priority="15">
      <formula>AND(#REF!="済",B1="")</formula>
    </cfRule>
  </conditionalFormatting>
  <conditionalFormatting sqref="F1:G11">
    <cfRule type="expression" dxfId="3" priority="17">
      <formula>AND(#REF!="済",F1="")</formula>
    </cfRule>
  </conditionalFormatting>
  <dataValidations count="1">
    <dataValidation allowBlank="1" sqref="A2:B11 T2:T11 P12" xr:uid="{950C7F94-34BA-4D99-9C41-7A138D735D2D}"/>
  </dataValidations>
  <pageMargins left="0.7" right="0.7" top="0.75" bottom="0.75" header="0.3" footer="0.3"/>
  <pageSetup paperSize="9" orientation="portrait" r:id="rId1"/>
  <customProperties>
    <customPr name="layoutContexts" r:id="rId2"/>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Y90"/>
  <sheetViews>
    <sheetView showGridLines="0" tabSelected="1" view="pageBreakPreview" zoomScaleNormal="85" zoomScaleSheetLayoutView="100" zoomScalePageLayoutView="115" workbookViewId="0">
      <selection sqref="A1:AL3"/>
    </sheetView>
  </sheetViews>
  <sheetFormatPr defaultColWidth="2.5" defaultRowHeight="14.1" customHeight="1" x14ac:dyDescent="0.25"/>
  <cols>
    <col min="1" max="1" width="3.125" style="1" customWidth="1"/>
    <col min="2" max="2" width="3" style="1" customWidth="1"/>
    <col min="3" max="3" width="2.875" style="1" customWidth="1"/>
    <col min="4" max="9" width="2.5" style="1"/>
    <col min="10" max="10" width="2.25" style="1" customWidth="1"/>
    <col min="11" max="23" width="2.5" style="1"/>
    <col min="24" max="24" width="2" style="1" customWidth="1"/>
    <col min="25" max="25" width="2.125" style="1" customWidth="1"/>
    <col min="26" max="41" width="2.5" style="1"/>
    <col min="42" max="44" width="2.5" style="10" customWidth="1"/>
    <col min="45" max="16384" width="2.5" style="1"/>
  </cols>
  <sheetData>
    <row r="1" spans="1:51" ht="14.1" customHeight="1" x14ac:dyDescent="0.25">
      <c r="A1" s="127" t="s">
        <v>9</v>
      </c>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c r="AJ1" s="128"/>
      <c r="AK1" s="128"/>
      <c r="AL1" s="128"/>
    </row>
    <row r="2" spans="1:51" ht="14.1" customHeight="1" x14ac:dyDescent="0.25">
      <c r="A2" s="128"/>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row>
    <row r="3" spans="1:51" ht="25.5" customHeight="1" x14ac:dyDescent="0.25">
      <c r="A3" s="128"/>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row>
    <row r="4" spans="1:51" s="5" customFormat="1" ht="14.1" customHeight="1" x14ac:dyDescent="0.2">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P4" s="11"/>
      <c r="AQ4" s="11"/>
      <c r="AR4" s="11"/>
    </row>
    <row r="5" spans="1:51" ht="14.1" customHeight="1" x14ac:dyDescent="0.25">
      <c r="T5" s="2"/>
      <c r="U5" s="2"/>
      <c r="V5" s="2"/>
      <c r="W5" s="2"/>
      <c r="X5" s="2" t="s">
        <v>0</v>
      </c>
      <c r="Y5" s="2"/>
      <c r="Z5" s="2"/>
      <c r="AA5" s="133"/>
      <c r="AB5" s="134"/>
      <c r="AC5" s="134"/>
      <c r="AD5" s="134"/>
      <c r="AE5" s="134"/>
      <c r="AF5" s="134"/>
      <c r="AG5" s="134"/>
      <c r="AH5" s="134"/>
      <c r="AI5" s="134"/>
      <c r="AJ5" s="134"/>
      <c r="AK5" s="134"/>
      <c r="AL5" s="134"/>
    </row>
    <row r="6" spans="1:51" ht="6.95" customHeight="1" x14ac:dyDescent="0.25">
      <c r="AQ6" s="1"/>
      <c r="AR6" s="1"/>
      <c r="AW6" s="10"/>
      <c r="AX6" s="10"/>
      <c r="AY6" s="10"/>
    </row>
    <row r="7" spans="1:51" ht="20.100000000000001" customHeight="1" x14ac:dyDescent="0.25">
      <c r="A7" s="131" t="s">
        <v>65</v>
      </c>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47"/>
      <c r="AM7" s="47"/>
      <c r="AN7" s="47"/>
      <c r="AO7" s="47"/>
      <c r="AP7" s="47"/>
      <c r="AQ7" s="47"/>
      <c r="AR7" s="47"/>
      <c r="AS7" s="47"/>
      <c r="AW7" s="10"/>
      <c r="AX7" s="10"/>
      <c r="AY7" s="10"/>
    </row>
    <row r="8" spans="1:51" ht="33.75" customHeight="1" x14ac:dyDescent="0.25">
      <c r="A8" s="45"/>
      <c r="B8" s="86" t="s">
        <v>66</v>
      </c>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48"/>
      <c r="AM8" s="48"/>
      <c r="AN8" s="48"/>
      <c r="AO8" s="48"/>
      <c r="AP8" s="49"/>
      <c r="AQ8" s="48"/>
      <c r="AR8" s="48"/>
      <c r="AS8" s="45"/>
      <c r="AW8" s="10"/>
      <c r="AX8" s="10"/>
      <c r="AY8" s="10"/>
    </row>
    <row r="9" spans="1:51" ht="6.95" customHeight="1" x14ac:dyDescent="0.25">
      <c r="A9" s="45"/>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45"/>
      <c r="AM9" s="45"/>
      <c r="AN9" s="45"/>
      <c r="AO9" s="45"/>
      <c r="AP9" s="51"/>
      <c r="AQ9" s="45"/>
      <c r="AR9" s="45"/>
      <c r="AS9" s="45"/>
      <c r="AW9" s="10"/>
      <c r="AX9" s="10"/>
      <c r="AY9" s="10"/>
    </row>
    <row r="10" spans="1:51" ht="6.95" customHeight="1" x14ac:dyDescent="0.2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52"/>
      <c r="AQ10" s="4"/>
      <c r="AR10" s="4"/>
      <c r="AS10" s="4"/>
      <c r="AW10" s="10"/>
      <c r="AX10" s="10"/>
      <c r="AY10" s="10"/>
    </row>
    <row r="11" spans="1:51" ht="20.100000000000001" customHeight="1" x14ac:dyDescent="0.25">
      <c r="C11" s="87" t="s">
        <v>317</v>
      </c>
      <c r="D11" s="87"/>
      <c r="E11" s="87"/>
      <c r="F11" s="87"/>
      <c r="G11" s="87"/>
      <c r="H11" s="87"/>
      <c r="I11" s="87"/>
      <c r="J11" s="87"/>
      <c r="K11" s="87"/>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4"/>
      <c r="AM11" s="4"/>
      <c r="AN11" s="4"/>
      <c r="AO11" s="4"/>
      <c r="AP11" s="52"/>
      <c r="AQ11" s="4"/>
      <c r="AR11" s="4"/>
      <c r="AW11" s="10"/>
      <c r="AX11" s="10"/>
      <c r="AY11" s="10"/>
    </row>
    <row r="12" spans="1:51" ht="6.95" customHeight="1" x14ac:dyDescent="0.25">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53"/>
      <c r="AQ12" s="46"/>
      <c r="AR12" s="46"/>
      <c r="AW12" s="10"/>
      <c r="AX12" s="10"/>
      <c r="AY12" s="10"/>
    </row>
    <row r="13" spans="1:51" ht="20.100000000000001" customHeight="1" x14ac:dyDescent="0.25">
      <c r="C13" s="87" t="s">
        <v>316</v>
      </c>
      <c r="D13" s="87"/>
      <c r="E13" s="87"/>
      <c r="F13" s="87"/>
      <c r="G13" s="87"/>
      <c r="H13" s="87"/>
      <c r="I13" s="87"/>
      <c r="J13" s="87"/>
      <c r="K13" s="87"/>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4"/>
      <c r="AM13" s="4"/>
      <c r="AN13" s="4"/>
      <c r="AO13" s="4"/>
      <c r="AP13" s="52"/>
      <c r="AQ13" s="4"/>
      <c r="AR13" s="4"/>
      <c r="AW13" s="10"/>
      <c r="AX13" s="10"/>
      <c r="AY13" s="10"/>
    </row>
    <row r="14" spans="1:51" ht="3.6" customHeight="1" x14ac:dyDescent="0.25">
      <c r="C14" s="54"/>
      <c r="D14" s="54"/>
      <c r="E14" s="54"/>
      <c r="F14" s="54"/>
      <c r="G14" s="135"/>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4"/>
      <c r="AM14" s="4"/>
      <c r="AN14" s="4"/>
      <c r="AO14" s="4"/>
      <c r="AP14" s="52"/>
      <c r="AQ14" s="4"/>
      <c r="AR14" s="4"/>
      <c r="AW14" s="10"/>
      <c r="AX14" s="10"/>
      <c r="AY14" s="10"/>
    </row>
    <row r="15" spans="1:51" ht="3.6" customHeight="1" x14ac:dyDescent="0.25">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53"/>
      <c r="AQ15" s="46"/>
      <c r="AR15" s="46"/>
      <c r="AW15" s="10"/>
      <c r="AX15" s="10"/>
      <c r="AY15" s="10"/>
    </row>
    <row r="16" spans="1:51" ht="20.100000000000001" customHeight="1" x14ac:dyDescent="0.25">
      <c r="C16" s="87" t="s">
        <v>1</v>
      </c>
      <c r="D16" s="87"/>
      <c r="E16" s="87"/>
      <c r="F16" s="87"/>
      <c r="G16" s="87"/>
      <c r="H16" s="87"/>
      <c r="I16" s="87"/>
      <c r="J16" s="87"/>
      <c r="K16" s="87"/>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4"/>
      <c r="AM16" s="4"/>
      <c r="AN16" s="4"/>
      <c r="AO16" s="4"/>
      <c r="AP16" s="52"/>
      <c r="AQ16" s="4"/>
      <c r="AR16" s="4"/>
      <c r="AW16" s="10"/>
      <c r="AX16" s="10"/>
      <c r="AY16" s="10"/>
    </row>
    <row r="17" spans="1:51" ht="6.95" customHeight="1" x14ac:dyDescent="0.25">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53"/>
      <c r="AQ17" s="46"/>
      <c r="AR17" s="46"/>
      <c r="AW17" s="10"/>
      <c r="AX17" s="10"/>
      <c r="AY17" s="10"/>
    </row>
    <row r="18" spans="1:51" ht="20.100000000000001" customHeight="1" x14ac:dyDescent="0.25">
      <c r="C18" s="87" t="s">
        <v>67</v>
      </c>
      <c r="D18" s="87"/>
      <c r="E18" s="87"/>
      <c r="F18" s="87"/>
      <c r="G18" s="87"/>
      <c r="H18" s="87"/>
      <c r="I18" s="87"/>
      <c r="J18" s="87"/>
      <c r="K18" s="87"/>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4"/>
      <c r="AM18" s="4"/>
      <c r="AN18" s="4"/>
      <c r="AO18" s="4"/>
      <c r="AP18" s="52"/>
      <c r="AQ18" s="4"/>
      <c r="AR18" s="4"/>
      <c r="AW18" s="10"/>
      <c r="AX18" s="10"/>
      <c r="AY18" s="10"/>
    </row>
    <row r="19" spans="1:51" ht="6.95" customHeight="1" x14ac:dyDescent="0.25">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53"/>
      <c r="AQ19" s="46"/>
      <c r="AR19" s="46"/>
      <c r="AW19" s="10"/>
      <c r="AX19" s="10"/>
      <c r="AY19" s="10"/>
    </row>
    <row r="20" spans="1:51" ht="20.100000000000001" customHeight="1" x14ac:dyDescent="0.25">
      <c r="C20" s="87" t="s">
        <v>2</v>
      </c>
      <c r="D20" s="87"/>
      <c r="E20" s="87"/>
      <c r="F20" s="87"/>
      <c r="G20" s="87"/>
      <c r="H20" s="87"/>
      <c r="I20" s="87"/>
      <c r="J20" s="87"/>
      <c r="K20" s="87"/>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34"/>
      <c r="AK20" s="134"/>
      <c r="AL20" s="4"/>
      <c r="AM20" s="4"/>
      <c r="AN20" s="4"/>
      <c r="AO20" s="4"/>
      <c r="AP20" s="52"/>
      <c r="AQ20" s="4"/>
      <c r="AR20" s="4"/>
      <c r="AW20" s="10"/>
      <c r="AX20" s="10"/>
      <c r="AY20" s="10"/>
    </row>
    <row r="21" spans="1:51" ht="6.95" customHeight="1" x14ac:dyDescent="0.25">
      <c r="AQ21" s="1"/>
      <c r="AR21" s="1"/>
      <c r="AW21" s="10"/>
      <c r="AX21" s="10"/>
      <c r="AY21" s="10"/>
    </row>
    <row r="22" spans="1:51" ht="14.1" customHeight="1" x14ac:dyDescent="0.25">
      <c r="AQ22" s="1"/>
      <c r="AR22" s="1"/>
      <c r="AW22" s="10"/>
      <c r="AX22" s="10"/>
      <c r="AY22" s="10"/>
    </row>
    <row r="23" spans="1:51" ht="20.100000000000001" customHeight="1" x14ac:dyDescent="0.25">
      <c r="A23" s="131" t="s">
        <v>68</v>
      </c>
      <c r="B23" s="131"/>
      <c r="C23" s="131"/>
      <c r="D23" s="131"/>
      <c r="E23" s="131"/>
      <c r="F23" s="131"/>
      <c r="G23" s="131"/>
      <c r="H23" s="131"/>
      <c r="I23" s="131"/>
      <c r="J23" s="131"/>
      <c r="K23" s="131"/>
      <c r="L23" s="131"/>
      <c r="M23" s="131"/>
      <c r="N23" s="131"/>
      <c r="O23" s="131"/>
      <c r="P23" s="131"/>
      <c r="Q23" s="131"/>
      <c r="R23" s="131"/>
      <c r="S23" s="131"/>
      <c r="T23" s="131"/>
      <c r="U23" s="131"/>
      <c r="V23" s="131"/>
      <c r="W23" s="131"/>
      <c r="X23" s="131"/>
      <c r="Y23" s="131"/>
      <c r="Z23" s="131"/>
      <c r="AA23" s="131"/>
      <c r="AB23" s="131"/>
      <c r="AC23" s="131"/>
      <c r="AD23" s="131"/>
      <c r="AE23" s="131"/>
      <c r="AF23" s="131"/>
      <c r="AG23" s="131"/>
      <c r="AH23" s="131"/>
      <c r="AI23" s="131"/>
      <c r="AJ23" s="131"/>
      <c r="AK23" s="131"/>
      <c r="AL23" s="47"/>
      <c r="AM23" s="47"/>
      <c r="AN23" s="47"/>
      <c r="AO23" s="47"/>
      <c r="AP23" s="47"/>
      <c r="AQ23" s="47"/>
      <c r="AR23" s="47"/>
      <c r="AS23" s="47"/>
      <c r="AW23" s="10"/>
      <c r="AX23" s="10"/>
      <c r="AY23" s="10"/>
    </row>
    <row r="24" spans="1:51" ht="20.100000000000001" customHeight="1" x14ac:dyDescent="0.25">
      <c r="A24" s="48"/>
      <c r="B24" s="86" t="s">
        <v>69</v>
      </c>
      <c r="C24" s="86"/>
      <c r="D24" s="86"/>
      <c r="E24" s="86"/>
      <c r="F24" s="86"/>
      <c r="G24" s="86"/>
      <c r="H24" s="86"/>
      <c r="I24" s="86"/>
      <c r="J24" s="86"/>
      <c r="K24" s="86"/>
      <c r="L24" s="86"/>
      <c r="M24" s="86"/>
      <c r="N24" s="86"/>
      <c r="O24" s="86"/>
      <c r="P24" s="86"/>
      <c r="Q24" s="86"/>
      <c r="R24" s="86"/>
      <c r="S24" s="86"/>
      <c r="T24" s="86"/>
      <c r="U24" s="86"/>
      <c r="V24" s="86"/>
      <c r="W24" s="86"/>
      <c r="X24" s="86"/>
      <c r="Y24" s="86"/>
      <c r="Z24" s="86"/>
      <c r="AA24" s="86"/>
      <c r="AB24" s="86"/>
      <c r="AC24" s="86"/>
      <c r="AD24" s="86"/>
      <c r="AE24" s="86"/>
      <c r="AF24" s="86"/>
      <c r="AG24" s="86"/>
      <c r="AH24" s="86"/>
      <c r="AI24" s="86"/>
      <c r="AJ24" s="86"/>
      <c r="AK24" s="86"/>
      <c r="AL24" s="55"/>
      <c r="AM24" s="55"/>
      <c r="AN24" s="55"/>
      <c r="AO24" s="55"/>
      <c r="AP24" s="56"/>
      <c r="AQ24" s="55"/>
      <c r="AR24" s="55"/>
      <c r="AS24" s="55"/>
      <c r="AW24" s="10"/>
      <c r="AX24" s="10"/>
      <c r="AY24" s="10"/>
    </row>
    <row r="25" spans="1:51" ht="6.95" customHeight="1" x14ac:dyDescent="0.25">
      <c r="A25" s="48"/>
      <c r="B25" s="50"/>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5"/>
      <c r="AM25" s="55"/>
      <c r="AN25" s="55"/>
      <c r="AO25" s="55"/>
      <c r="AP25" s="56"/>
      <c r="AQ25" s="55"/>
      <c r="AR25" s="55"/>
      <c r="AS25" s="55"/>
      <c r="AW25" s="10"/>
      <c r="AX25" s="10"/>
      <c r="AY25" s="10"/>
    </row>
    <row r="26" spans="1:51" ht="20.100000000000001" customHeight="1" x14ac:dyDescent="0.25">
      <c r="C26" s="42"/>
      <c r="D26" s="42"/>
      <c r="E26" s="57"/>
      <c r="F26" s="57"/>
      <c r="G26" s="57"/>
      <c r="I26" s="2" t="s">
        <v>3</v>
      </c>
      <c r="J26" s="2"/>
      <c r="K26" s="2"/>
      <c r="L26" s="2"/>
      <c r="M26" s="2"/>
      <c r="N26" s="2"/>
      <c r="O26" s="2"/>
      <c r="P26" s="2"/>
      <c r="Q26" s="2"/>
      <c r="R26" s="2"/>
      <c r="S26" s="2"/>
      <c r="T26" s="2"/>
      <c r="W26" s="2"/>
      <c r="X26" s="2"/>
      <c r="Y26" s="2"/>
      <c r="Z26" s="2"/>
      <c r="AA26" s="2"/>
      <c r="AB26" s="2"/>
      <c r="AC26" s="2"/>
      <c r="AD26" s="2"/>
      <c r="AE26" s="2"/>
      <c r="AF26" s="2"/>
      <c r="AG26" s="2"/>
      <c r="AH26" s="2"/>
      <c r="AI26" s="2"/>
      <c r="AJ26" s="2"/>
      <c r="AK26" s="2"/>
      <c r="AL26" s="2"/>
      <c r="AM26" s="2"/>
      <c r="AN26" s="2"/>
      <c r="AO26" s="2"/>
      <c r="AP26" s="58" t="b">
        <v>0</v>
      </c>
      <c r="AQ26" s="2"/>
      <c r="AR26" s="2"/>
      <c r="AW26" s="12"/>
      <c r="AX26" s="10"/>
      <c r="AY26" s="10"/>
    </row>
    <row r="27" spans="1:51" ht="6.95" customHeight="1" x14ac:dyDescent="0.25">
      <c r="AQ27" s="1"/>
      <c r="AR27" s="1"/>
      <c r="AW27" s="10"/>
      <c r="AX27" s="10"/>
      <c r="AY27" s="10"/>
    </row>
    <row r="28" spans="1:51" s="5" customFormat="1" ht="24" customHeight="1" x14ac:dyDescent="0.2">
      <c r="H28" s="83" t="s">
        <v>5</v>
      </c>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c r="AP28" s="11"/>
      <c r="AW28" s="11"/>
      <c r="AX28" s="11"/>
      <c r="AY28" s="11"/>
    </row>
    <row r="29" spans="1:51" s="5" customFormat="1" ht="12" customHeight="1" x14ac:dyDescent="0.2">
      <c r="H29" s="110" t="s">
        <v>6</v>
      </c>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26"/>
      <c r="AM29" s="26"/>
      <c r="AN29" s="26"/>
      <c r="AO29" s="26"/>
      <c r="AP29" s="11"/>
      <c r="AQ29" s="26"/>
      <c r="AR29" s="26"/>
      <c r="AS29" s="15"/>
      <c r="AW29" s="11"/>
      <c r="AX29" s="11"/>
      <c r="AY29" s="11"/>
    </row>
    <row r="30" spans="1:51" s="5" customFormat="1" ht="6" customHeight="1" x14ac:dyDescent="0.2">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44"/>
      <c r="AM30" s="44"/>
      <c r="AN30" s="44"/>
      <c r="AO30" s="44"/>
      <c r="AP30" s="11"/>
      <c r="AQ30" s="44"/>
      <c r="AR30" s="44"/>
      <c r="AS30" s="15"/>
      <c r="AW30" s="11"/>
      <c r="AX30" s="11"/>
      <c r="AY30" s="11"/>
    </row>
    <row r="31" spans="1:51" s="5" customFormat="1" ht="14.1" customHeight="1" x14ac:dyDescent="0.2">
      <c r="I31" s="111" t="s">
        <v>4</v>
      </c>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4"/>
      <c r="AM31" s="14"/>
      <c r="AN31" s="14"/>
      <c r="AO31" s="14"/>
      <c r="AP31" s="11"/>
      <c r="AQ31" s="14"/>
      <c r="AR31" s="14"/>
      <c r="AS31" s="14"/>
      <c r="AW31" s="11"/>
      <c r="AX31" s="11"/>
      <c r="AY31" s="11"/>
    </row>
    <row r="32" spans="1:51" s="5" customFormat="1" ht="14.1" customHeight="1" x14ac:dyDescent="0.2">
      <c r="AP32" s="11"/>
      <c r="AW32" s="11"/>
      <c r="AX32" s="11"/>
      <c r="AY32" s="11"/>
    </row>
    <row r="33" spans="1:45" s="5" customFormat="1" ht="14.1" customHeight="1" x14ac:dyDescent="0.2">
      <c r="F33" s="7"/>
      <c r="AP33" s="11"/>
      <c r="AQ33" s="11"/>
      <c r="AR33" s="11"/>
    </row>
    <row r="34" spans="1:45" s="5" customFormat="1" ht="19.5" customHeight="1" x14ac:dyDescent="0.2">
      <c r="A34" s="131" t="s">
        <v>70</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20"/>
      <c r="AP34" s="11"/>
      <c r="AQ34" s="11"/>
      <c r="AR34" s="11"/>
    </row>
    <row r="35" spans="1:45" s="5" customFormat="1" ht="19.5" customHeight="1" x14ac:dyDescent="0.2">
      <c r="A35" s="60"/>
      <c r="B35" s="132" t="s">
        <v>71</v>
      </c>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20"/>
      <c r="AP35" s="11"/>
      <c r="AQ35" s="11"/>
      <c r="AR35" s="11"/>
    </row>
    <row r="36" spans="1:45" ht="14.1" customHeight="1" x14ac:dyDescent="0.25">
      <c r="A36" s="59"/>
      <c r="B36" s="59"/>
      <c r="C36" s="59"/>
      <c r="E36" s="130"/>
      <c r="F36" s="130"/>
      <c r="G36" s="5"/>
      <c r="H36" s="129" t="s">
        <v>10</v>
      </c>
      <c r="I36" s="129"/>
      <c r="J36" s="129"/>
      <c r="K36" s="129"/>
      <c r="L36" s="129"/>
      <c r="M36" s="129"/>
      <c r="N36" s="129"/>
      <c r="O36" s="129"/>
      <c r="P36" s="129"/>
      <c r="Q36" s="129"/>
      <c r="R36" s="129"/>
      <c r="S36" s="129"/>
      <c r="T36" s="129"/>
      <c r="U36" s="129"/>
      <c r="V36" s="2"/>
      <c r="W36" s="2"/>
      <c r="X36" s="2"/>
      <c r="Y36" s="2"/>
      <c r="Z36" s="2"/>
      <c r="AA36" s="2"/>
      <c r="AB36" s="2"/>
      <c r="AC36" s="2"/>
      <c r="AD36" s="2"/>
      <c r="AE36" s="2"/>
      <c r="AF36" s="2"/>
      <c r="AG36" s="2"/>
      <c r="AH36" s="2"/>
      <c r="AI36" s="2"/>
      <c r="AJ36" s="2"/>
      <c r="AK36" s="2"/>
      <c r="AP36" s="12"/>
    </row>
    <row r="37" spans="1:45" ht="14.1" customHeight="1" x14ac:dyDescent="0.25">
      <c r="A37" s="59"/>
      <c r="B37" s="59"/>
      <c r="C37" s="59"/>
      <c r="E37" s="130"/>
      <c r="F37" s="130"/>
      <c r="G37" s="5"/>
      <c r="H37" s="129"/>
      <c r="I37" s="129"/>
      <c r="J37" s="129"/>
      <c r="K37" s="129"/>
      <c r="L37" s="129"/>
      <c r="M37" s="129"/>
      <c r="N37" s="129"/>
      <c r="O37" s="129"/>
      <c r="P37" s="129"/>
      <c r="Q37" s="129"/>
      <c r="R37" s="129"/>
      <c r="S37" s="129"/>
      <c r="T37" s="129"/>
      <c r="U37" s="129"/>
      <c r="V37" s="2"/>
      <c r="W37" s="2"/>
      <c r="X37" s="2"/>
      <c r="Y37" s="2"/>
      <c r="Z37" s="2"/>
      <c r="AA37" s="2"/>
      <c r="AB37" s="2"/>
      <c r="AC37" s="2"/>
      <c r="AD37" s="2"/>
      <c r="AE37" s="2"/>
      <c r="AF37" s="2"/>
      <c r="AG37" s="2"/>
      <c r="AH37" s="2"/>
      <c r="AI37" s="2"/>
      <c r="AJ37" s="2"/>
      <c r="AK37" s="2"/>
    </row>
    <row r="38" spans="1:45" s="5" customFormat="1" ht="14.1" customHeight="1" x14ac:dyDescent="0.2">
      <c r="A38" s="59"/>
      <c r="B38" s="59"/>
      <c r="C38" s="59"/>
      <c r="D38" s="20"/>
      <c r="E38" s="20"/>
      <c r="F38" s="20"/>
      <c r="G38" s="20"/>
      <c r="H38" s="61"/>
      <c r="I38" s="61"/>
      <c r="J38" s="61"/>
      <c r="K38" s="61"/>
      <c r="L38" s="61"/>
      <c r="M38" s="61"/>
      <c r="N38" s="61"/>
      <c r="O38" s="61"/>
      <c r="P38" s="61"/>
      <c r="Q38" s="61"/>
      <c r="R38" s="61"/>
      <c r="S38" s="61"/>
      <c r="T38" s="61"/>
      <c r="U38" s="61"/>
      <c r="V38" s="20"/>
      <c r="W38" s="20"/>
      <c r="X38" s="20"/>
      <c r="Y38" s="20"/>
      <c r="Z38" s="20"/>
      <c r="AA38" s="20"/>
      <c r="AB38" s="20"/>
      <c r="AC38" s="20"/>
      <c r="AD38" s="20"/>
      <c r="AE38" s="20"/>
      <c r="AF38" s="20"/>
      <c r="AG38" s="20"/>
      <c r="AH38" s="20"/>
      <c r="AI38" s="20"/>
      <c r="AJ38" s="20"/>
      <c r="AK38" s="20"/>
      <c r="AL38" s="20"/>
      <c r="AP38" s="11"/>
      <c r="AQ38" s="11"/>
      <c r="AR38" s="11"/>
    </row>
    <row r="39" spans="1:45" ht="14.1" customHeight="1" x14ac:dyDescent="0.25">
      <c r="A39" s="19"/>
      <c r="B39" s="19"/>
      <c r="C39" s="19"/>
      <c r="E39" s="130"/>
      <c r="F39" s="130"/>
      <c r="G39" s="5"/>
      <c r="H39" s="129" t="s">
        <v>13</v>
      </c>
      <c r="I39" s="129"/>
      <c r="J39" s="129"/>
      <c r="K39" s="129"/>
      <c r="L39" s="129"/>
      <c r="M39" s="129"/>
      <c r="N39" s="129"/>
      <c r="O39" s="129"/>
      <c r="P39" s="129"/>
      <c r="Q39" s="129"/>
      <c r="R39" s="129"/>
      <c r="S39" s="129"/>
      <c r="T39" s="129"/>
      <c r="U39" s="129"/>
      <c r="V39" s="2"/>
      <c r="W39" s="2"/>
      <c r="X39" s="2"/>
      <c r="Y39" s="2"/>
      <c r="Z39" s="2"/>
      <c r="AA39" s="2"/>
      <c r="AB39" s="2"/>
      <c r="AC39" s="2"/>
      <c r="AD39" s="2"/>
      <c r="AE39" s="2"/>
      <c r="AF39" s="2"/>
      <c r="AG39" s="2"/>
      <c r="AH39" s="2"/>
      <c r="AI39" s="2"/>
      <c r="AJ39" s="2"/>
      <c r="AK39" s="2"/>
      <c r="AP39" s="12"/>
    </row>
    <row r="40" spans="1:45" ht="14.1" customHeight="1" x14ac:dyDescent="0.25">
      <c r="A40" s="19"/>
      <c r="B40" s="19"/>
      <c r="C40" s="19"/>
      <c r="E40" s="130"/>
      <c r="F40" s="130"/>
      <c r="G40" s="5"/>
      <c r="H40" s="129"/>
      <c r="I40" s="129"/>
      <c r="J40" s="129"/>
      <c r="K40" s="129"/>
      <c r="L40" s="129"/>
      <c r="M40" s="129"/>
      <c r="N40" s="129"/>
      <c r="O40" s="129"/>
      <c r="P40" s="129"/>
      <c r="Q40" s="129"/>
      <c r="R40" s="129"/>
      <c r="S40" s="129"/>
      <c r="T40" s="129"/>
      <c r="U40" s="129"/>
      <c r="V40" s="2"/>
      <c r="W40" s="2"/>
      <c r="X40" s="2"/>
      <c r="Y40" s="2"/>
      <c r="Z40" s="2"/>
      <c r="AA40" s="2"/>
      <c r="AB40" s="2"/>
      <c r="AC40" s="2"/>
      <c r="AD40" s="2"/>
      <c r="AE40" s="2"/>
      <c r="AF40" s="2"/>
      <c r="AG40" s="2"/>
      <c r="AH40" s="2"/>
      <c r="AI40" s="2"/>
      <c r="AJ40" s="2"/>
      <c r="AK40" s="2"/>
    </row>
    <row r="41" spans="1:45" s="5" customFormat="1" ht="14.1" customHeight="1" x14ac:dyDescent="0.2">
      <c r="AP41" s="11"/>
      <c r="AQ41" s="11"/>
      <c r="AR41" s="11"/>
    </row>
    <row r="42" spans="1:45" s="5" customFormat="1" ht="14.1" customHeight="1" x14ac:dyDescent="0.2">
      <c r="A42" s="2"/>
      <c r="B42" s="2"/>
      <c r="C42" s="2"/>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2"/>
      <c r="AP42" s="11"/>
      <c r="AQ42" s="11"/>
      <c r="AR42" s="11"/>
    </row>
    <row r="43" spans="1:45" ht="14.1" customHeight="1" x14ac:dyDescent="0.25">
      <c r="A43" s="2"/>
      <c r="B43" s="2"/>
      <c r="C43" s="2"/>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2"/>
    </row>
    <row r="44" spans="1:45" ht="14.1" customHeight="1" x14ac:dyDescent="0.25">
      <c r="A44" s="2"/>
      <c r="B44" s="2"/>
      <c r="C44" s="2"/>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2"/>
    </row>
    <row r="45" spans="1:45" ht="14.1" customHeight="1" x14ac:dyDescent="0.25">
      <c r="A45" s="86" t="s">
        <v>319</v>
      </c>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25"/>
    </row>
    <row r="46" spans="1:45" ht="14.1" customHeight="1" x14ac:dyDescent="0.25">
      <c r="A46" s="25"/>
      <c r="B46" s="86" t="s">
        <v>320</v>
      </c>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25"/>
    </row>
    <row r="47" spans="1:45" ht="18.75" customHeight="1" x14ac:dyDescent="0.25">
      <c r="A47" s="25"/>
      <c r="B47" s="5"/>
      <c r="C47" s="5"/>
      <c r="D47" s="5"/>
      <c r="E47" s="5"/>
      <c r="F47" s="5"/>
      <c r="G47" s="5"/>
      <c r="H47" s="5"/>
      <c r="I47" s="2"/>
      <c r="J47" s="2"/>
      <c r="K47" s="87"/>
      <c r="L47" s="87"/>
      <c r="M47" s="87"/>
      <c r="N47" s="87"/>
      <c r="O47" s="87"/>
      <c r="P47" s="87"/>
      <c r="Q47" s="87"/>
      <c r="R47" s="87"/>
      <c r="S47" s="87"/>
      <c r="T47" s="88"/>
      <c r="U47" s="88"/>
      <c r="V47" s="88"/>
      <c r="W47" s="88"/>
      <c r="X47" s="88"/>
      <c r="Y47" s="88"/>
      <c r="Z47" s="88"/>
      <c r="AA47" s="88"/>
      <c r="AB47" s="88"/>
      <c r="AC47" s="88"/>
      <c r="AD47" s="88"/>
      <c r="AE47" s="88"/>
      <c r="AF47" s="88"/>
      <c r="AG47" s="88"/>
      <c r="AH47" s="88"/>
      <c r="AI47" s="88"/>
      <c r="AJ47" s="88"/>
      <c r="AK47" s="88"/>
      <c r="AL47" s="25"/>
      <c r="AS47" s="69" t="s">
        <v>322</v>
      </c>
    </row>
    <row r="48" spans="1:45" ht="14.1" customHeight="1" x14ac:dyDescent="0.25">
      <c r="A48" s="25"/>
      <c r="B48" s="25"/>
      <c r="C48" s="25"/>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25"/>
      <c r="AL48" s="25"/>
      <c r="AS48" s="69" t="s">
        <v>323</v>
      </c>
    </row>
    <row r="49" spans="1:45" ht="14.1" customHeight="1" x14ac:dyDescent="0.25">
      <c r="A49" s="25"/>
      <c r="B49" s="25"/>
      <c r="C49" s="25"/>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25"/>
      <c r="AL49" s="25"/>
      <c r="AS49" s="69" t="s">
        <v>324</v>
      </c>
    </row>
    <row r="50" spans="1:45" ht="14.1" customHeight="1" x14ac:dyDescent="0.25">
      <c r="A50" s="25"/>
      <c r="B50" s="86" t="s">
        <v>321</v>
      </c>
      <c r="C50" s="86"/>
      <c r="D50" s="86"/>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25"/>
      <c r="AS50" s="69" t="s">
        <v>325</v>
      </c>
    </row>
    <row r="51" spans="1:45" ht="19.5" customHeight="1" x14ac:dyDescent="0.25">
      <c r="A51" s="48"/>
      <c r="B51" s="84" t="s">
        <v>72</v>
      </c>
      <c r="C51" s="84"/>
      <c r="D51" s="84"/>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20"/>
      <c r="AS51" s="69" t="s">
        <v>326</v>
      </c>
    </row>
    <row r="52" spans="1:45" ht="13.5" customHeight="1" x14ac:dyDescent="0.25">
      <c r="A52" s="16"/>
      <c r="B52" s="85" t="s">
        <v>313</v>
      </c>
      <c r="C52" s="85"/>
      <c r="D52" s="85"/>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c r="AL52" s="13"/>
    </row>
    <row r="53" spans="1:45" ht="13.5" customHeight="1" x14ac:dyDescent="0.25">
      <c r="A53" s="16"/>
      <c r="B53" s="85"/>
      <c r="C53" s="85"/>
      <c r="D53" s="85"/>
      <c r="E53" s="85"/>
      <c r="F53" s="85"/>
      <c r="G53" s="85"/>
      <c r="H53" s="85"/>
      <c r="I53" s="85"/>
      <c r="J53" s="85"/>
      <c r="K53" s="85"/>
      <c r="L53" s="85"/>
      <c r="M53" s="85"/>
      <c r="N53" s="85"/>
      <c r="O53" s="85"/>
      <c r="P53" s="85"/>
      <c r="Q53" s="85"/>
      <c r="R53" s="85"/>
      <c r="S53" s="85"/>
      <c r="T53" s="85"/>
      <c r="U53" s="85"/>
      <c r="V53" s="85"/>
      <c r="W53" s="85"/>
      <c r="X53" s="85"/>
      <c r="Y53" s="85"/>
      <c r="Z53" s="85"/>
      <c r="AA53" s="85"/>
      <c r="AB53" s="85"/>
      <c r="AC53" s="85"/>
      <c r="AD53" s="85"/>
      <c r="AE53" s="85"/>
      <c r="AF53" s="85"/>
      <c r="AG53" s="85"/>
      <c r="AH53" s="85"/>
      <c r="AI53" s="85"/>
      <c r="AJ53" s="85"/>
      <c r="AK53" s="85"/>
      <c r="AL53" s="43"/>
    </row>
    <row r="54" spans="1:45" ht="13.5" customHeight="1" x14ac:dyDescent="0.25">
      <c r="A54" s="16"/>
      <c r="B54" s="85"/>
      <c r="C54" s="85"/>
      <c r="D54" s="85"/>
      <c r="E54" s="85"/>
      <c r="F54" s="85"/>
      <c r="G54" s="85"/>
      <c r="H54" s="85"/>
      <c r="I54" s="85"/>
      <c r="J54" s="85"/>
      <c r="K54" s="85"/>
      <c r="L54" s="85"/>
      <c r="M54" s="85"/>
      <c r="N54" s="85"/>
      <c r="O54" s="85"/>
      <c r="P54" s="85"/>
      <c r="Q54" s="85"/>
      <c r="R54" s="85"/>
      <c r="S54" s="85"/>
      <c r="T54" s="85"/>
      <c r="U54" s="85"/>
      <c r="V54" s="85"/>
      <c r="W54" s="85"/>
      <c r="X54" s="85"/>
      <c r="Y54" s="85"/>
      <c r="Z54" s="85"/>
      <c r="AA54" s="85"/>
      <c r="AB54" s="85"/>
      <c r="AC54" s="85"/>
      <c r="AD54" s="85"/>
      <c r="AE54" s="85"/>
      <c r="AF54" s="85"/>
      <c r="AG54" s="85"/>
      <c r="AH54" s="85"/>
      <c r="AI54" s="85"/>
      <c r="AJ54" s="85"/>
      <c r="AK54" s="85"/>
      <c r="AL54" s="43"/>
    </row>
    <row r="55" spans="1:45" ht="13.5" customHeight="1" x14ac:dyDescent="0.25">
      <c r="A55" s="16"/>
      <c r="B55" s="85"/>
      <c r="C55" s="85"/>
      <c r="D55" s="85"/>
      <c r="E55" s="85"/>
      <c r="F55" s="85"/>
      <c r="G55" s="85"/>
      <c r="H55" s="85"/>
      <c r="I55" s="85"/>
      <c r="J55" s="85"/>
      <c r="K55" s="85"/>
      <c r="L55" s="85"/>
      <c r="M55" s="85"/>
      <c r="N55" s="85"/>
      <c r="O55" s="85"/>
      <c r="P55" s="85"/>
      <c r="Q55" s="85"/>
      <c r="R55" s="85"/>
      <c r="S55" s="85"/>
      <c r="T55" s="85"/>
      <c r="U55" s="85"/>
      <c r="V55" s="85"/>
      <c r="W55" s="85"/>
      <c r="X55" s="85"/>
      <c r="Y55" s="85"/>
      <c r="Z55" s="85"/>
      <c r="AA55" s="85"/>
      <c r="AB55" s="85"/>
      <c r="AC55" s="85"/>
      <c r="AD55" s="85"/>
      <c r="AE55" s="85"/>
      <c r="AF55" s="85"/>
      <c r="AG55" s="85"/>
      <c r="AH55" s="85"/>
      <c r="AI55" s="85"/>
      <c r="AJ55" s="85"/>
      <c r="AK55" s="85"/>
      <c r="AL55" s="43"/>
    </row>
    <row r="56" spans="1:45" ht="46.9" customHeight="1" x14ac:dyDescent="0.25">
      <c r="A56" s="16"/>
      <c r="B56" s="85"/>
      <c r="C56" s="85"/>
      <c r="D56" s="85"/>
      <c r="E56" s="85"/>
      <c r="F56" s="85"/>
      <c r="G56" s="85"/>
      <c r="H56" s="85"/>
      <c r="I56" s="85"/>
      <c r="J56" s="85"/>
      <c r="K56" s="85"/>
      <c r="L56" s="85"/>
      <c r="M56" s="85"/>
      <c r="N56" s="85"/>
      <c r="O56" s="85"/>
      <c r="P56" s="85"/>
      <c r="Q56" s="85"/>
      <c r="R56" s="85"/>
      <c r="S56" s="85"/>
      <c r="T56" s="85"/>
      <c r="U56" s="85"/>
      <c r="V56" s="85"/>
      <c r="W56" s="85"/>
      <c r="X56" s="85"/>
      <c r="Y56" s="85"/>
      <c r="Z56" s="85"/>
      <c r="AA56" s="85"/>
      <c r="AB56" s="85"/>
      <c r="AC56" s="85"/>
      <c r="AD56" s="85"/>
      <c r="AE56" s="85"/>
      <c r="AF56" s="85"/>
      <c r="AG56" s="85"/>
      <c r="AH56" s="85"/>
      <c r="AI56" s="85"/>
      <c r="AJ56" s="85"/>
      <c r="AK56" s="85"/>
      <c r="AL56" s="13"/>
    </row>
    <row r="57" spans="1:45" ht="6" customHeight="1" x14ac:dyDescent="0.25">
      <c r="A57" s="8"/>
      <c r="B57" s="8"/>
      <c r="C57" s="8"/>
      <c r="D57" s="17"/>
      <c r="E57" s="17"/>
      <c r="F57" s="3"/>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P57" s="12"/>
    </row>
    <row r="58" spans="1:45" ht="13.5" customHeight="1" x14ac:dyDescent="0.25">
      <c r="A58" s="8"/>
      <c r="B58" s="8"/>
      <c r="C58" s="8"/>
      <c r="D58" s="17"/>
      <c r="E58" s="17"/>
      <c r="F58" s="3"/>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row>
    <row r="59" spans="1:45" ht="14.1" customHeight="1" x14ac:dyDescent="0.25">
      <c r="A59" s="8"/>
      <c r="B59" s="21" t="s">
        <v>11</v>
      </c>
      <c r="C59" s="21"/>
      <c r="D59" s="21"/>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3"/>
      <c r="AJ59" s="89" t="s">
        <v>327</v>
      </c>
      <c r="AK59" s="89"/>
      <c r="AL59" s="89"/>
      <c r="AM59" s="89"/>
    </row>
    <row r="60" spans="1:45" ht="14.1" customHeight="1" x14ac:dyDescent="0.25">
      <c r="A60" s="8"/>
      <c r="B60" s="116" t="s">
        <v>12</v>
      </c>
      <c r="C60" s="118"/>
      <c r="D60" s="95" t="s">
        <v>73</v>
      </c>
      <c r="E60" s="96"/>
      <c r="F60" s="96"/>
      <c r="G60" s="96"/>
      <c r="H60" s="96"/>
      <c r="I60" s="105"/>
      <c r="J60" s="95" t="s">
        <v>8</v>
      </c>
      <c r="K60" s="96"/>
      <c r="L60" s="96"/>
      <c r="M60" s="97"/>
      <c r="N60" s="104" t="s">
        <v>7</v>
      </c>
      <c r="O60" s="96"/>
      <c r="P60" s="96"/>
      <c r="Q60" s="105"/>
      <c r="R60" s="116" t="s">
        <v>74</v>
      </c>
      <c r="S60" s="117"/>
      <c r="T60" s="117"/>
      <c r="U60" s="117"/>
      <c r="V60" s="117"/>
      <c r="W60" s="117"/>
      <c r="X60" s="117"/>
      <c r="Y60" s="117"/>
      <c r="Z60" s="118"/>
      <c r="AA60" s="116" t="s">
        <v>314</v>
      </c>
      <c r="AB60" s="117"/>
      <c r="AC60" s="117"/>
      <c r="AD60" s="117"/>
      <c r="AE60" s="117"/>
      <c r="AF60" s="117"/>
      <c r="AG60" s="117"/>
      <c r="AH60" s="117"/>
      <c r="AI60" s="118"/>
      <c r="AJ60" s="90" t="s">
        <v>328</v>
      </c>
      <c r="AK60" s="91"/>
      <c r="AL60" s="91"/>
      <c r="AM60" s="91"/>
    </row>
    <row r="61" spans="1:45" ht="14.1" customHeight="1" x14ac:dyDescent="0.25">
      <c r="A61" s="8"/>
      <c r="B61" s="119"/>
      <c r="C61" s="121"/>
      <c r="D61" s="98"/>
      <c r="E61" s="99"/>
      <c r="F61" s="99"/>
      <c r="G61" s="99"/>
      <c r="H61" s="99"/>
      <c r="I61" s="107"/>
      <c r="J61" s="98"/>
      <c r="K61" s="99"/>
      <c r="L61" s="99"/>
      <c r="M61" s="100"/>
      <c r="N61" s="106"/>
      <c r="O61" s="99"/>
      <c r="P61" s="99"/>
      <c r="Q61" s="107"/>
      <c r="R61" s="119"/>
      <c r="S61" s="120"/>
      <c r="T61" s="120"/>
      <c r="U61" s="120"/>
      <c r="V61" s="120"/>
      <c r="W61" s="120"/>
      <c r="X61" s="120"/>
      <c r="Y61" s="120"/>
      <c r="Z61" s="121"/>
      <c r="AA61" s="119"/>
      <c r="AB61" s="120"/>
      <c r="AC61" s="120"/>
      <c r="AD61" s="120"/>
      <c r="AE61" s="120"/>
      <c r="AF61" s="120"/>
      <c r="AG61" s="120"/>
      <c r="AH61" s="120"/>
      <c r="AI61" s="121"/>
      <c r="AJ61" s="90"/>
      <c r="AK61" s="91"/>
      <c r="AL61" s="91"/>
      <c r="AM61" s="91"/>
    </row>
    <row r="62" spans="1:45" ht="14.1" customHeight="1" x14ac:dyDescent="0.25">
      <c r="A62" s="8"/>
      <c r="B62" s="122"/>
      <c r="C62" s="124"/>
      <c r="D62" s="101"/>
      <c r="E62" s="102"/>
      <c r="F62" s="102"/>
      <c r="G62" s="102"/>
      <c r="H62" s="102"/>
      <c r="I62" s="109"/>
      <c r="J62" s="101"/>
      <c r="K62" s="102"/>
      <c r="L62" s="102"/>
      <c r="M62" s="103"/>
      <c r="N62" s="108"/>
      <c r="O62" s="102"/>
      <c r="P62" s="102"/>
      <c r="Q62" s="109"/>
      <c r="R62" s="122"/>
      <c r="S62" s="123"/>
      <c r="T62" s="123"/>
      <c r="U62" s="123"/>
      <c r="V62" s="123"/>
      <c r="W62" s="123"/>
      <c r="X62" s="123"/>
      <c r="Y62" s="123"/>
      <c r="Z62" s="124"/>
      <c r="AA62" s="122"/>
      <c r="AB62" s="123"/>
      <c r="AC62" s="123"/>
      <c r="AD62" s="123"/>
      <c r="AE62" s="123"/>
      <c r="AF62" s="123"/>
      <c r="AG62" s="123"/>
      <c r="AH62" s="123"/>
      <c r="AI62" s="124"/>
      <c r="AJ62" s="90"/>
      <c r="AK62" s="91"/>
      <c r="AL62" s="91"/>
      <c r="AM62" s="91"/>
    </row>
    <row r="63" spans="1:45" ht="27.75" customHeight="1" x14ac:dyDescent="0.25">
      <c r="A63" s="8"/>
      <c r="B63" s="78"/>
      <c r="C63" s="79"/>
      <c r="D63" s="92"/>
      <c r="E63" s="93"/>
      <c r="F63" s="93"/>
      <c r="G63" s="93"/>
      <c r="H63" s="93"/>
      <c r="I63" s="94"/>
      <c r="J63" s="78"/>
      <c r="K63" s="80"/>
      <c r="L63" s="80"/>
      <c r="M63" s="82"/>
      <c r="N63" s="81"/>
      <c r="O63" s="80"/>
      <c r="P63" s="80"/>
      <c r="Q63" s="79"/>
      <c r="R63" s="78"/>
      <c r="S63" s="80"/>
      <c r="T63" s="80"/>
      <c r="U63" s="80"/>
      <c r="V63" s="80"/>
      <c r="W63" s="80"/>
      <c r="X63" s="80"/>
      <c r="Y63" s="80"/>
      <c r="Z63" s="79"/>
      <c r="AA63" s="78"/>
      <c r="AB63" s="80"/>
      <c r="AC63" s="80"/>
      <c r="AD63" s="80"/>
      <c r="AE63" s="80"/>
      <c r="AF63" s="80"/>
      <c r="AG63" s="80"/>
      <c r="AH63" s="80"/>
      <c r="AI63" s="79"/>
      <c r="AJ63" s="141"/>
      <c r="AK63" s="142"/>
      <c r="AL63" s="142"/>
      <c r="AM63" s="142"/>
    </row>
    <row r="64" spans="1:45" ht="27.75" customHeight="1" x14ac:dyDescent="0.25">
      <c r="A64" s="5"/>
      <c r="B64" s="78"/>
      <c r="C64" s="79"/>
      <c r="D64" s="92"/>
      <c r="E64" s="93"/>
      <c r="F64" s="93"/>
      <c r="G64" s="93"/>
      <c r="H64" s="93"/>
      <c r="I64" s="94"/>
      <c r="J64" s="78"/>
      <c r="K64" s="80"/>
      <c r="L64" s="80"/>
      <c r="M64" s="82"/>
      <c r="N64" s="81"/>
      <c r="O64" s="80"/>
      <c r="P64" s="80"/>
      <c r="Q64" s="79"/>
      <c r="R64" s="78"/>
      <c r="S64" s="80"/>
      <c r="T64" s="80"/>
      <c r="U64" s="80"/>
      <c r="V64" s="80"/>
      <c r="W64" s="80"/>
      <c r="X64" s="80"/>
      <c r="Y64" s="80"/>
      <c r="Z64" s="79"/>
      <c r="AA64" s="78"/>
      <c r="AB64" s="80"/>
      <c r="AC64" s="80"/>
      <c r="AD64" s="80"/>
      <c r="AE64" s="80"/>
      <c r="AF64" s="80"/>
      <c r="AG64" s="80"/>
      <c r="AH64" s="80"/>
      <c r="AI64" s="79"/>
      <c r="AJ64" s="141"/>
      <c r="AK64" s="142"/>
      <c r="AL64" s="142"/>
      <c r="AM64" s="142"/>
    </row>
    <row r="65" spans="1:44" ht="27.75" customHeight="1" x14ac:dyDescent="0.25">
      <c r="A65" s="5"/>
      <c r="B65" s="78"/>
      <c r="C65" s="79"/>
      <c r="D65" s="92"/>
      <c r="E65" s="93"/>
      <c r="F65" s="93"/>
      <c r="G65" s="93"/>
      <c r="H65" s="93"/>
      <c r="I65" s="94"/>
      <c r="J65" s="78"/>
      <c r="K65" s="80"/>
      <c r="L65" s="80"/>
      <c r="M65" s="82"/>
      <c r="N65" s="81"/>
      <c r="O65" s="80"/>
      <c r="P65" s="80"/>
      <c r="Q65" s="79"/>
      <c r="R65" s="78"/>
      <c r="S65" s="80"/>
      <c r="T65" s="80"/>
      <c r="U65" s="80"/>
      <c r="V65" s="80"/>
      <c r="W65" s="80"/>
      <c r="X65" s="80"/>
      <c r="Y65" s="80"/>
      <c r="Z65" s="79"/>
      <c r="AA65" s="78"/>
      <c r="AB65" s="80"/>
      <c r="AC65" s="80"/>
      <c r="AD65" s="80"/>
      <c r="AE65" s="80"/>
      <c r="AF65" s="80"/>
      <c r="AG65" s="80"/>
      <c r="AH65" s="80"/>
      <c r="AI65" s="79"/>
      <c r="AJ65" s="141"/>
      <c r="AK65" s="142"/>
      <c r="AL65" s="142"/>
      <c r="AM65" s="142"/>
    </row>
    <row r="66" spans="1:44" ht="27.75" customHeight="1" x14ac:dyDescent="0.25">
      <c r="A66" s="5"/>
      <c r="B66" s="78"/>
      <c r="C66" s="79"/>
      <c r="D66" s="92"/>
      <c r="E66" s="93"/>
      <c r="F66" s="93"/>
      <c r="G66" s="93"/>
      <c r="H66" s="93"/>
      <c r="I66" s="94"/>
      <c r="J66" s="78"/>
      <c r="K66" s="80"/>
      <c r="L66" s="80"/>
      <c r="M66" s="82"/>
      <c r="N66" s="81"/>
      <c r="O66" s="80"/>
      <c r="P66" s="80"/>
      <c r="Q66" s="79"/>
      <c r="R66" s="78"/>
      <c r="S66" s="80"/>
      <c r="T66" s="80"/>
      <c r="U66" s="80"/>
      <c r="V66" s="80"/>
      <c r="W66" s="80"/>
      <c r="X66" s="80"/>
      <c r="Y66" s="80"/>
      <c r="Z66" s="79"/>
      <c r="AA66" s="78"/>
      <c r="AB66" s="80"/>
      <c r="AC66" s="80"/>
      <c r="AD66" s="80"/>
      <c r="AE66" s="80"/>
      <c r="AF66" s="80"/>
      <c r="AG66" s="80"/>
      <c r="AH66" s="80"/>
      <c r="AI66" s="79"/>
      <c r="AJ66" s="125"/>
      <c r="AK66" s="126"/>
      <c r="AL66" s="126"/>
      <c r="AM66" s="126"/>
    </row>
    <row r="67" spans="1:44" ht="27.75" customHeight="1" x14ac:dyDescent="0.25">
      <c r="A67" s="6"/>
      <c r="B67" s="78"/>
      <c r="C67" s="79"/>
      <c r="D67" s="92"/>
      <c r="E67" s="93"/>
      <c r="F67" s="93"/>
      <c r="G67" s="93"/>
      <c r="H67" s="93"/>
      <c r="I67" s="94"/>
      <c r="J67" s="78"/>
      <c r="K67" s="80"/>
      <c r="L67" s="80"/>
      <c r="M67" s="82"/>
      <c r="N67" s="81"/>
      <c r="O67" s="80"/>
      <c r="P67" s="80"/>
      <c r="Q67" s="79"/>
      <c r="R67" s="78"/>
      <c r="S67" s="80"/>
      <c r="T67" s="80"/>
      <c r="U67" s="80"/>
      <c r="V67" s="80"/>
      <c r="W67" s="80"/>
      <c r="X67" s="80"/>
      <c r="Y67" s="80"/>
      <c r="Z67" s="79"/>
      <c r="AA67" s="78"/>
      <c r="AB67" s="80"/>
      <c r="AC67" s="80"/>
      <c r="AD67" s="80"/>
      <c r="AE67" s="80"/>
      <c r="AF67" s="80"/>
      <c r="AG67" s="80"/>
      <c r="AH67" s="80"/>
      <c r="AI67" s="79"/>
      <c r="AJ67" s="143"/>
      <c r="AK67" s="144"/>
      <c r="AL67" s="144"/>
      <c r="AM67" s="144"/>
    </row>
    <row r="68" spans="1:44" ht="27.75" customHeight="1" x14ac:dyDescent="0.25">
      <c r="B68" s="78"/>
      <c r="C68" s="79"/>
      <c r="D68" s="92"/>
      <c r="E68" s="93"/>
      <c r="F68" s="93"/>
      <c r="G68" s="93"/>
      <c r="H68" s="93"/>
      <c r="I68" s="94"/>
      <c r="J68" s="78"/>
      <c r="K68" s="80"/>
      <c r="L68" s="80"/>
      <c r="M68" s="82"/>
      <c r="N68" s="81"/>
      <c r="O68" s="80"/>
      <c r="P68" s="80"/>
      <c r="Q68" s="79"/>
      <c r="R68" s="78"/>
      <c r="S68" s="80"/>
      <c r="T68" s="80"/>
      <c r="U68" s="80"/>
      <c r="V68" s="80"/>
      <c r="W68" s="80"/>
      <c r="X68" s="80"/>
      <c r="Y68" s="80"/>
      <c r="Z68" s="79"/>
      <c r="AA68" s="78"/>
      <c r="AB68" s="80"/>
      <c r="AC68" s="80"/>
      <c r="AD68" s="80"/>
      <c r="AE68" s="80"/>
      <c r="AF68" s="80"/>
      <c r="AG68" s="80"/>
      <c r="AH68" s="80"/>
      <c r="AI68" s="79"/>
      <c r="AJ68" s="143"/>
      <c r="AK68" s="144"/>
      <c r="AL68" s="144"/>
      <c r="AM68" s="144"/>
    </row>
    <row r="69" spans="1:44" ht="28.35" customHeight="1" x14ac:dyDescent="0.25">
      <c r="B69" s="78"/>
      <c r="C69" s="79"/>
      <c r="D69" s="92"/>
      <c r="E69" s="93"/>
      <c r="F69" s="93"/>
      <c r="G69" s="93"/>
      <c r="H69" s="93"/>
      <c r="I69" s="94"/>
      <c r="J69" s="78"/>
      <c r="K69" s="80"/>
      <c r="L69" s="80"/>
      <c r="M69" s="82"/>
      <c r="N69" s="81"/>
      <c r="O69" s="80"/>
      <c r="P69" s="80"/>
      <c r="Q69" s="79"/>
      <c r="R69" s="78"/>
      <c r="S69" s="80"/>
      <c r="T69" s="80"/>
      <c r="U69" s="80"/>
      <c r="V69" s="80"/>
      <c r="W69" s="80"/>
      <c r="X69" s="80"/>
      <c r="Y69" s="80"/>
      <c r="Z69" s="79"/>
      <c r="AA69" s="78"/>
      <c r="AB69" s="80"/>
      <c r="AC69" s="80"/>
      <c r="AD69" s="80"/>
      <c r="AE69" s="80"/>
      <c r="AF69" s="80"/>
      <c r="AG69" s="80"/>
      <c r="AH69" s="80"/>
      <c r="AI69" s="79"/>
      <c r="AJ69" s="143"/>
      <c r="AK69" s="144"/>
      <c r="AL69" s="144"/>
      <c r="AM69" s="144"/>
      <c r="AP69" s="12"/>
      <c r="AQ69" s="12"/>
      <c r="AR69" s="12"/>
    </row>
    <row r="70" spans="1:44" ht="28.35" customHeight="1" x14ac:dyDescent="0.25">
      <c r="B70" s="78"/>
      <c r="C70" s="79"/>
      <c r="D70" s="92"/>
      <c r="E70" s="93"/>
      <c r="F70" s="93"/>
      <c r="G70" s="93"/>
      <c r="H70" s="93"/>
      <c r="I70" s="94"/>
      <c r="J70" s="78"/>
      <c r="K70" s="80"/>
      <c r="L70" s="80"/>
      <c r="M70" s="82"/>
      <c r="N70" s="81"/>
      <c r="O70" s="80"/>
      <c r="P70" s="80"/>
      <c r="Q70" s="79"/>
      <c r="R70" s="78"/>
      <c r="S70" s="80"/>
      <c r="T70" s="80"/>
      <c r="U70" s="80"/>
      <c r="V70" s="80"/>
      <c r="W70" s="80"/>
      <c r="X70" s="80"/>
      <c r="Y70" s="80"/>
      <c r="Z70" s="79"/>
      <c r="AA70" s="78"/>
      <c r="AB70" s="80"/>
      <c r="AC70" s="80"/>
      <c r="AD70" s="80"/>
      <c r="AE70" s="80"/>
      <c r="AF70" s="80"/>
      <c r="AG70" s="80"/>
      <c r="AH70" s="80"/>
      <c r="AI70" s="79"/>
      <c r="AJ70" s="143"/>
      <c r="AK70" s="144"/>
      <c r="AL70" s="144"/>
      <c r="AM70" s="144"/>
      <c r="AP70" s="12"/>
      <c r="AQ70" s="12"/>
      <c r="AR70" s="12"/>
    </row>
    <row r="71" spans="1:44" ht="28.35" customHeight="1" x14ac:dyDescent="0.25">
      <c r="B71" s="78"/>
      <c r="C71" s="79"/>
      <c r="D71" s="92"/>
      <c r="E71" s="93"/>
      <c r="F71" s="93"/>
      <c r="G71" s="93"/>
      <c r="H71" s="93"/>
      <c r="I71" s="94"/>
      <c r="J71" s="78"/>
      <c r="K71" s="80"/>
      <c r="L71" s="80"/>
      <c r="M71" s="82"/>
      <c r="N71" s="81"/>
      <c r="O71" s="80"/>
      <c r="P71" s="80"/>
      <c r="Q71" s="79"/>
      <c r="R71" s="78"/>
      <c r="S71" s="80"/>
      <c r="T71" s="80"/>
      <c r="U71" s="80"/>
      <c r="V71" s="80"/>
      <c r="W71" s="80"/>
      <c r="X71" s="80"/>
      <c r="Y71" s="80"/>
      <c r="Z71" s="79"/>
      <c r="AA71" s="78"/>
      <c r="AB71" s="80"/>
      <c r="AC71" s="80"/>
      <c r="AD71" s="80"/>
      <c r="AE71" s="80"/>
      <c r="AF71" s="80"/>
      <c r="AG71" s="80"/>
      <c r="AH71" s="80"/>
      <c r="AI71" s="79"/>
      <c r="AJ71" s="143"/>
      <c r="AK71" s="144"/>
      <c r="AL71" s="144"/>
      <c r="AM71" s="144"/>
      <c r="AP71" s="12"/>
      <c r="AQ71" s="12"/>
      <c r="AR71" s="12"/>
    </row>
    <row r="72" spans="1:44" ht="28.35" customHeight="1" x14ac:dyDescent="0.25">
      <c r="B72" s="78"/>
      <c r="C72" s="79"/>
      <c r="D72" s="92"/>
      <c r="E72" s="93"/>
      <c r="F72" s="93"/>
      <c r="G72" s="93"/>
      <c r="H72" s="93"/>
      <c r="I72" s="94"/>
      <c r="J72" s="78"/>
      <c r="K72" s="80"/>
      <c r="L72" s="80"/>
      <c r="M72" s="82"/>
      <c r="N72" s="81"/>
      <c r="O72" s="80"/>
      <c r="P72" s="80"/>
      <c r="Q72" s="79"/>
      <c r="R72" s="78"/>
      <c r="S72" s="80"/>
      <c r="T72" s="80"/>
      <c r="U72" s="80"/>
      <c r="V72" s="80"/>
      <c r="W72" s="80"/>
      <c r="X72" s="80"/>
      <c r="Y72" s="80"/>
      <c r="Z72" s="79"/>
      <c r="AA72" s="78"/>
      <c r="AB72" s="80"/>
      <c r="AC72" s="80"/>
      <c r="AD72" s="80"/>
      <c r="AE72" s="80"/>
      <c r="AF72" s="80"/>
      <c r="AG72" s="80"/>
      <c r="AH72" s="80"/>
      <c r="AI72" s="79"/>
      <c r="AJ72" s="143"/>
      <c r="AK72" s="144"/>
      <c r="AL72" s="144"/>
      <c r="AM72" s="144"/>
      <c r="AP72" s="12"/>
      <c r="AQ72" s="12"/>
      <c r="AR72" s="12"/>
    </row>
    <row r="73" spans="1:44" ht="14.1" customHeight="1" x14ac:dyDescent="0.25">
      <c r="AP73" s="12"/>
      <c r="AQ73" s="12"/>
      <c r="AR73" s="12"/>
    </row>
    <row r="74" spans="1:44" ht="13.5" customHeight="1" x14ac:dyDescent="0.25">
      <c r="C74" s="83" t="s">
        <v>75</v>
      </c>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P74" s="12"/>
      <c r="AQ74" s="12"/>
      <c r="AR74" s="12"/>
    </row>
    <row r="75" spans="1:44" ht="13.5" customHeight="1" x14ac:dyDescent="0.25">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P75" s="12"/>
      <c r="AQ75" s="12"/>
      <c r="AR75" s="12"/>
    </row>
    <row r="76" spans="1:44" ht="13.5" customHeight="1" x14ac:dyDescent="0.25">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P76" s="12"/>
      <c r="AQ76" s="12"/>
      <c r="AR76" s="12"/>
    </row>
    <row r="77" spans="1:44" ht="13.5" customHeight="1" x14ac:dyDescent="0.25">
      <c r="C77" s="83" t="s">
        <v>76</v>
      </c>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P77" s="12"/>
      <c r="AQ77" s="12"/>
      <c r="AR77" s="12"/>
    </row>
    <row r="78" spans="1:44" ht="13.5" customHeight="1" x14ac:dyDescent="0.25">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P78" s="12"/>
      <c r="AQ78" s="12"/>
      <c r="AR78" s="12"/>
    </row>
    <row r="79" spans="1:44" ht="13.5" customHeight="1" x14ac:dyDescent="0.25">
      <c r="C79" s="83" t="s">
        <v>77</v>
      </c>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P79" s="12"/>
      <c r="AQ79" s="12"/>
      <c r="AR79" s="12"/>
    </row>
    <row r="80" spans="1:44" ht="14.1" customHeight="1" x14ac:dyDescent="0.25">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13"/>
    </row>
    <row r="81" spans="3:42" ht="14.1" customHeight="1" x14ac:dyDescent="0.25">
      <c r="C81" s="83" t="s">
        <v>315</v>
      </c>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13"/>
    </row>
    <row r="82" spans="3:42" ht="13.5" customHeight="1" x14ac:dyDescent="0.25">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row>
    <row r="83" spans="3:42" ht="13.5" customHeight="1" x14ac:dyDescent="0.25">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row>
    <row r="84" spans="3:42" ht="13.5" customHeight="1" x14ac:dyDescent="0.25">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row>
    <row r="85" spans="3:42" ht="14.1" customHeight="1" thickBot="1" x14ac:dyDescent="0.3">
      <c r="E85" s="18"/>
      <c r="F85" s="18"/>
      <c r="G85" s="18"/>
      <c r="H85" s="18"/>
      <c r="I85" s="18"/>
      <c r="J85" s="18"/>
      <c r="K85" s="18"/>
      <c r="L85" s="18"/>
      <c r="M85" s="18"/>
      <c r="N85" s="18"/>
      <c r="O85" s="18"/>
      <c r="P85" s="18"/>
      <c r="Q85" s="18"/>
      <c r="R85" s="18"/>
      <c r="S85" s="18"/>
      <c r="T85" s="18"/>
      <c r="U85" s="18"/>
      <c r="V85" s="18"/>
      <c r="W85" s="18"/>
      <c r="X85" s="18"/>
      <c r="Y85" s="24"/>
      <c r="Z85" s="18"/>
      <c r="AA85" s="18"/>
      <c r="AB85" s="18"/>
      <c r="AC85" s="18"/>
      <c r="AD85" s="18"/>
      <c r="AE85" s="18"/>
      <c r="AF85" s="18"/>
      <c r="AG85" s="18"/>
      <c r="AH85" s="18"/>
      <c r="AI85" s="18"/>
      <c r="AJ85" s="18"/>
      <c r="AK85" s="18"/>
    </row>
    <row r="86" spans="3:42" ht="20.100000000000001" customHeight="1" x14ac:dyDescent="0.25">
      <c r="J86" s="113" t="s">
        <v>78</v>
      </c>
      <c r="K86" s="114"/>
      <c r="L86" s="114"/>
      <c r="M86" s="114"/>
      <c r="N86" s="114"/>
      <c r="O86" s="114"/>
      <c r="P86" s="114"/>
      <c r="Q86" s="114"/>
      <c r="R86" s="114"/>
      <c r="S86" s="114"/>
      <c r="T86" s="114"/>
      <c r="U86" s="114"/>
      <c r="V86" s="114"/>
      <c r="W86" s="114"/>
      <c r="X86" s="114"/>
      <c r="Y86" s="114"/>
      <c r="Z86" s="114"/>
      <c r="AA86" s="114"/>
      <c r="AB86" s="115"/>
      <c r="AP86" s="62"/>
    </row>
    <row r="87" spans="3:42" ht="20.100000000000001" customHeight="1" x14ac:dyDescent="0.25">
      <c r="J87" s="75" t="s">
        <v>79</v>
      </c>
      <c r="K87" s="76"/>
      <c r="L87" s="76"/>
      <c r="M87" s="76"/>
      <c r="N87" s="76"/>
      <c r="O87" s="76"/>
      <c r="P87" s="76"/>
      <c r="Q87" s="76"/>
      <c r="R87" s="76"/>
      <c r="S87" s="76"/>
      <c r="T87" s="76"/>
      <c r="U87" s="76"/>
      <c r="V87" s="76"/>
      <c r="W87" s="76"/>
      <c r="X87" s="76"/>
      <c r="Y87" s="76"/>
      <c r="Z87" s="76"/>
      <c r="AA87" s="76"/>
      <c r="AB87" s="77"/>
      <c r="AP87" s="62"/>
    </row>
    <row r="88" spans="3:42" ht="20.100000000000001" customHeight="1" x14ac:dyDescent="0.25">
      <c r="J88" s="75" t="s">
        <v>80</v>
      </c>
      <c r="K88" s="76"/>
      <c r="L88" s="76"/>
      <c r="M88" s="76"/>
      <c r="N88" s="76"/>
      <c r="O88" s="76"/>
      <c r="P88" s="76"/>
      <c r="Q88" s="76"/>
      <c r="R88" s="76"/>
      <c r="S88" s="76"/>
      <c r="T88" s="76"/>
      <c r="U88" s="76"/>
      <c r="V88" s="76"/>
      <c r="W88" s="76"/>
      <c r="X88" s="76"/>
      <c r="Y88" s="76"/>
      <c r="Z88" s="76"/>
      <c r="AA88" s="76"/>
      <c r="AB88" s="77"/>
      <c r="AP88" s="62"/>
    </row>
    <row r="89" spans="3:42" ht="20.100000000000001" customHeight="1" thickBot="1" x14ac:dyDescent="0.3">
      <c r="J89" s="137" t="s">
        <v>81</v>
      </c>
      <c r="K89" s="138"/>
      <c r="L89" s="138"/>
      <c r="M89" s="138"/>
      <c r="N89" s="138"/>
      <c r="O89" s="138"/>
      <c r="P89" s="138"/>
      <c r="Q89" s="138"/>
      <c r="R89" s="138"/>
      <c r="S89" s="138"/>
      <c r="T89" s="138"/>
      <c r="U89" s="138"/>
      <c r="V89" s="138"/>
      <c r="W89" s="138"/>
      <c r="X89" s="138"/>
      <c r="Y89" s="138"/>
      <c r="Z89" s="138"/>
      <c r="AA89" s="138"/>
      <c r="AB89" s="139"/>
      <c r="AP89" s="62"/>
    </row>
    <row r="90" spans="3:42" ht="14.1" customHeight="1" x14ac:dyDescent="0.25">
      <c r="AG90" s="140" t="s">
        <v>329</v>
      </c>
      <c r="AH90" s="140"/>
      <c r="AI90" s="140"/>
      <c r="AJ90" s="140"/>
      <c r="AK90" s="140"/>
      <c r="AL90" s="140"/>
    </row>
  </sheetData>
  <mergeCells count="121">
    <mergeCell ref="J89:AB89"/>
    <mergeCell ref="L20:AK20"/>
    <mergeCell ref="AG90:AL90"/>
    <mergeCell ref="AA63:AI63"/>
    <mergeCell ref="AA64:AI64"/>
    <mergeCell ref="AA65:AI65"/>
    <mergeCell ref="AA66:AI66"/>
    <mergeCell ref="AA67:AI67"/>
    <mergeCell ref="D67:I67"/>
    <mergeCell ref="D68:I68"/>
    <mergeCell ref="D69:I69"/>
    <mergeCell ref="D70:I70"/>
    <mergeCell ref="D71:I71"/>
    <mergeCell ref="R68:Z68"/>
    <mergeCell ref="R69:Z69"/>
    <mergeCell ref="R70:Z70"/>
    <mergeCell ref="R71:Z71"/>
    <mergeCell ref="R72:Z72"/>
    <mergeCell ref="AA68:AI68"/>
    <mergeCell ref="AA69:AI69"/>
    <mergeCell ref="AA70:AI70"/>
    <mergeCell ref="J67:M67"/>
    <mergeCell ref="N67:Q67"/>
    <mergeCell ref="R66:Z66"/>
    <mergeCell ref="B64:C64"/>
    <mergeCell ref="A1:AL3"/>
    <mergeCell ref="H36:U37"/>
    <mergeCell ref="H39:U40"/>
    <mergeCell ref="E36:F37"/>
    <mergeCell ref="A34:AK34"/>
    <mergeCell ref="B35:AK35"/>
    <mergeCell ref="E39:F40"/>
    <mergeCell ref="D63:I63"/>
    <mergeCell ref="D64:I64"/>
    <mergeCell ref="AA5:AL5"/>
    <mergeCell ref="A7:AK7"/>
    <mergeCell ref="B8:AK8"/>
    <mergeCell ref="C11:K11"/>
    <mergeCell ref="L11:AK11"/>
    <mergeCell ref="C13:K13"/>
    <mergeCell ref="L13:AK13"/>
    <mergeCell ref="G14:AK14"/>
    <mergeCell ref="C16:K16"/>
    <mergeCell ref="L16:AK16"/>
    <mergeCell ref="C18:K18"/>
    <mergeCell ref="L18:AK18"/>
    <mergeCell ref="A23:AK23"/>
    <mergeCell ref="B24:AK24"/>
    <mergeCell ref="H28:AK28"/>
    <mergeCell ref="H29:AK30"/>
    <mergeCell ref="I31:AK31"/>
    <mergeCell ref="C20:K20"/>
    <mergeCell ref="C77:AK78"/>
    <mergeCell ref="C79:AK80"/>
    <mergeCell ref="J86:AB86"/>
    <mergeCell ref="C81:AK83"/>
    <mergeCell ref="D60:I62"/>
    <mergeCell ref="R60:Z62"/>
    <mergeCell ref="J65:M65"/>
    <mergeCell ref="N65:Q65"/>
    <mergeCell ref="AA60:AI62"/>
    <mergeCell ref="J72:M72"/>
    <mergeCell ref="B60:C62"/>
    <mergeCell ref="N70:Q70"/>
    <mergeCell ref="J71:M71"/>
    <mergeCell ref="N71:Q71"/>
    <mergeCell ref="R64:Z64"/>
    <mergeCell ref="J63:M63"/>
    <mergeCell ref="N63:Q63"/>
    <mergeCell ref="J64:M64"/>
    <mergeCell ref="AJ65:AM65"/>
    <mergeCell ref="AJ66:AM66"/>
    <mergeCell ref="AJ67:AM67"/>
    <mergeCell ref="AJ68:AM68"/>
    <mergeCell ref="AJ70:AM70"/>
    <mergeCell ref="AJ71:AM71"/>
    <mergeCell ref="AJ72:AM72"/>
    <mergeCell ref="AJ60:AM62"/>
    <mergeCell ref="D65:I65"/>
    <mergeCell ref="D72:I72"/>
    <mergeCell ref="D66:I66"/>
    <mergeCell ref="J66:M66"/>
    <mergeCell ref="N66:Q66"/>
    <mergeCell ref="J60:M62"/>
    <mergeCell ref="N60:Q62"/>
    <mergeCell ref="AA71:AI71"/>
    <mergeCell ref="R67:Z67"/>
    <mergeCell ref="AJ69:AM69"/>
    <mergeCell ref="B51:AK51"/>
    <mergeCell ref="B52:AK56"/>
    <mergeCell ref="D42:AK43"/>
    <mergeCell ref="A45:AK45"/>
    <mergeCell ref="B46:AK46"/>
    <mergeCell ref="K47:S47"/>
    <mergeCell ref="T47:AK47"/>
    <mergeCell ref="B50:AK50"/>
    <mergeCell ref="AJ59:AM59"/>
    <mergeCell ref="J87:AB87"/>
    <mergeCell ref="J88:AB88"/>
    <mergeCell ref="B72:C72"/>
    <mergeCell ref="R63:Z63"/>
    <mergeCell ref="B63:C63"/>
    <mergeCell ref="B71:C71"/>
    <mergeCell ref="B65:C65"/>
    <mergeCell ref="B66:C66"/>
    <mergeCell ref="B67:C67"/>
    <mergeCell ref="B68:C68"/>
    <mergeCell ref="B69:C69"/>
    <mergeCell ref="B70:C70"/>
    <mergeCell ref="N72:Q72"/>
    <mergeCell ref="J69:M69"/>
    <mergeCell ref="N69:Q69"/>
    <mergeCell ref="J70:M70"/>
    <mergeCell ref="J68:M68"/>
    <mergeCell ref="N68:Q68"/>
    <mergeCell ref="AA72:AI72"/>
    <mergeCell ref="R65:Z65"/>
    <mergeCell ref="N64:Q64"/>
    <mergeCell ref="C74:AK76"/>
    <mergeCell ref="AJ63:AM63"/>
    <mergeCell ref="AJ64:AM64"/>
  </mergeCells>
  <phoneticPr fontId="3"/>
  <conditionalFormatting sqref="AJ60">
    <cfRule type="expression" dxfId="2" priority="1">
      <formula>$T$47="Bloomberg / EMSX"</formula>
    </cfRule>
  </conditionalFormatting>
  <conditionalFormatting sqref="AJ59:AM59">
    <cfRule type="expression" dxfId="1" priority="3">
      <formula>$T$47="Bloomberg / EMSX"</formula>
    </cfRule>
  </conditionalFormatting>
  <conditionalFormatting sqref="AJ63:AM72">
    <cfRule type="expression" dxfId="0" priority="2">
      <formula>$T$47="Bloomberg / EMSX"</formula>
    </cfRule>
  </conditionalFormatting>
  <dataValidations count="3">
    <dataValidation type="list" allowBlank="1" showInputMessage="1" showErrorMessage="1" sqref="D63:D72" xr:uid="{F8F5FAF5-A0D7-47A0-9AB1-109A959206AC}">
      <formula1>"統括者,取引担当者,監査担当者"</formula1>
    </dataValidation>
    <dataValidation type="list" allowBlank="1" showInputMessage="1" showErrorMessage="1" sqref="B63:C72" xr:uid="{12CBCF61-5A7A-4113-B369-8EC15365077F}">
      <formula1>"追加,削除"</formula1>
    </dataValidation>
    <dataValidation type="list" allowBlank="1" showInputMessage="1" showErrorMessage="1" sqref="T47:AK47" xr:uid="{49E62BA1-B93A-4DA0-A576-B2909B94DB4C}">
      <formula1>$AS$47:$AS$51</formula1>
    </dataValidation>
  </dataValidations>
  <hyperlinks>
    <hyperlink ref="I31" r:id="rId1" xr:uid="{052B1962-F215-43DF-92DC-1996CE4A0784}"/>
  </hyperlinks>
  <pageMargins left="0.39370078740157483" right="0.39370078740157483" top="0.86614173228346458" bottom="0.74803149606299213" header="0.31496062992125984" footer="0.31496062992125984"/>
  <pageSetup paperSize="9" scale="93" orientation="portrait" r:id="rId2"/>
  <headerFooter>
    <oddHeader>&amp;L&amp;G</oddHeader>
    <oddFooter>&amp;C&amp;G</oddFooter>
  </headerFooter>
  <rowBreaks count="1" manualBreakCount="1">
    <brk id="43" max="38" man="1"/>
  </rowBreaks>
  <customProperties>
    <customPr name="layoutContexts" r:id="rId3"/>
  </customProperties>
  <drawing r:id="rId4"/>
  <legacyDrawing r:id="rId5"/>
  <legacyDrawingHF r:id="rId6"/>
  <mc:AlternateContent xmlns:mc="http://schemas.openxmlformats.org/markup-compatibility/2006">
    <mc:Choice Requires="x14">
      <controls>
        <mc:AlternateContent xmlns:mc="http://schemas.openxmlformats.org/markup-compatibility/2006">
          <mc:Choice Requires="x14">
            <control shapeId="1038" r:id="rId7" name="Option Button 14">
              <controlPr defaultSize="0" autoFill="0" autoLine="0" autoPict="0">
                <anchor moveWithCells="1">
                  <from>
                    <xdr:col>4</xdr:col>
                    <xdr:colOff>104775</xdr:colOff>
                    <xdr:row>34</xdr:row>
                    <xdr:rowOff>238125</xdr:rowOff>
                  </from>
                  <to>
                    <xdr:col>6</xdr:col>
                    <xdr:colOff>85725</xdr:colOff>
                    <xdr:row>37</xdr:row>
                    <xdr:rowOff>38100</xdr:rowOff>
                  </to>
                </anchor>
              </controlPr>
            </control>
          </mc:Choice>
        </mc:AlternateContent>
        <mc:AlternateContent xmlns:mc="http://schemas.openxmlformats.org/markup-compatibility/2006">
          <mc:Choice Requires="x14">
            <control shapeId="1039" r:id="rId8" name="Option Button 15">
              <controlPr defaultSize="0" autoFill="0" autoLine="0" autoPict="0">
                <anchor moveWithCells="1">
                  <from>
                    <xdr:col>4</xdr:col>
                    <xdr:colOff>95250</xdr:colOff>
                    <xdr:row>37</xdr:row>
                    <xdr:rowOff>152400</xdr:rowOff>
                  </from>
                  <to>
                    <xdr:col>6</xdr:col>
                    <xdr:colOff>76200</xdr:colOff>
                    <xdr:row>40</xdr:row>
                    <xdr:rowOff>28575</xdr:rowOff>
                  </to>
                </anchor>
              </controlPr>
            </control>
          </mc:Choice>
        </mc:AlternateContent>
        <mc:AlternateContent xmlns:mc="http://schemas.openxmlformats.org/markup-compatibility/2006">
          <mc:Choice Requires="x14">
            <control shapeId="1040" r:id="rId9" name="Check Box 16">
              <controlPr defaultSize="0" autoFill="0" autoLine="0" autoPict="0">
                <anchor moveWithCells="1">
                  <from>
                    <xdr:col>2</xdr:col>
                    <xdr:colOff>95250</xdr:colOff>
                    <xdr:row>25</xdr:row>
                    <xdr:rowOff>38100</xdr:rowOff>
                  </from>
                  <to>
                    <xdr:col>3</xdr:col>
                    <xdr:colOff>142875</xdr:colOff>
                    <xdr:row>25</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7196C-D2E3-4500-AB43-E3D77018DAC5}">
  <dimension ref="A1:C142"/>
  <sheetViews>
    <sheetView workbookViewId="0">
      <selection activeCell="B1" sqref="B1"/>
    </sheetView>
  </sheetViews>
  <sheetFormatPr defaultColWidth="9" defaultRowHeight="13.5" x14ac:dyDescent="0.15"/>
  <cols>
    <col min="1" max="1" width="10.375" style="63" customWidth="1"/>
    <col min="2" max="2" width="45.125" style="63" customWidth="1"/>
    <col min="3" max="3" width="48.75" style="63" customWidth="1"/>
    <col min="4" max="16384" width="9" style="64"/>
  </cols>
  <sheetData>
    <row r="1" spans="1:3" x14ac:dyDescent="0.15">
      <c r="A1" s="63" t="s">
        <v>82</v>
      </c>
      <c r="B1" s="63" t="s">
        <v>83</v>
      </c>
      <c r="C1" s="63" t="s">
        <v>84</v>
      </c>
    </row>
    <row r="2" spans="1:3" x14ac:dyDescent="0.15">
      <c r="A2" s="65">
        <v>17067</v>
      </c>
      <c r="B2" s="63" t="s">
        <v>85</v>
      </c>
      <c r="C2" s="63" t="s">
        <v>85</v>
      </c>
    </row>
    <row r="3" spans="1:3" x14ac:dyDescent="0.15">
      <c r="A3" s="65">
        <v>17039</v>
      </c>
      <c r="B3" s="63" t="s">
        <v>86</v>
      </c>
      <c r="C3" s="63" t="s">
        <v>86</v>
      </c>
    </row>
    <row r="4" spans="1:3" x14ac:dyDescent="0.15">
      <c r="A4" s="65">
        <v>17061</v>
      </c>
      <c r="B4" s="63" t="s">
        <v>87</v>
      </c>
      <c r="C4" s="63" t="s">
        <v>87</v>
      </c>
    </row>
    <row r="5" spans="1:3" x14ac:dyDescent="0.15">
      <c r="A5" s="65">
        <v>17028</v>
      </c>
      <c r="B5" s="63" t="s">
        <v>88</v>
      </c>
      <c r="C5" s="63" t="s">
        <v>88</v>
      </c>
    </row>
    <row r="6" spans="1:3" x14ac:dyDescent="0.15">
      <c r="A6" s="65">
        <v>17045</v>
      </c>
      <c r="B6" s="63" t="s">
        <v>89</v>
      </c>
      <c r="C6" s="63" t="s">
        <v>89</v>
      </c>
    </row>
    <row r="7" spans="1:3" x14ac:dyDescent="0.15">
      <c r="A7" s="65">
        <v>17034</v>
      </c>
      <c r="B7" s="63" t="s">
        <v>90</v>
      </c>
      <c r="C7" s="63" t="s">
        <v>90</v>
      </c>
    </row>
    <row r="8" spans="1:3" x14ac:dyDescent="0.15">
      <c r="A8" s="65">
        <v>17011</v>
      </c>
      <c r="B8" s="63" t="s">
        <v>91</v>
      </c>
      <c r="C8" s="63" t="s">
        <v>91</v>
      </c>
    </row>
    <row r="9" spans="1:3" x14ac:dyDescent="0.15">
      <c r="A9" s="65">
        <v>13005</v>
      </c>
      <c r="B9" s="63" t="s">
        <v>92</v>
      </c>
      <c r="C9" s="63" t="s">
        <v>92</v>
      </c>
    </row>
    <row r="10" spans="1:3" x14ac:dyDescent="0.15">
      <c r="A10" s="65">
        <v>17037</v>
      </c>
      <c r="B10" s="63" t="s">
        <v>93</v>
      </c>
      <c r="C10" s="63" t="s">
        <v>93</v>
      </c>
    </row>
    <row r="11" spans="1:3" x14ac:dyDescent="0.15">
      <c r="A11" s="65">
        <v>17010</v>
      </c>
      <c r="B11" s="63" t="s">
        <v>94</v>
      </c>
      <c r="C11" s="63" t="s">
        <v>94</v>
      </c>
    </row>
    <row r="12" spans="1:3" x14ac:dyDescent="0.15">
      <c r="A12" s="65">
        <v>17056</v>
      </c>
      <c r="B12" s="63" t="s">
        <v>95</v>
      </c>
      <c r="C12" s="63" t="s">
        <v>95</v>
      </c>
    </row>
    <row r="13" spans="1:3" x14ac:dyDescent="0.15">
      <c r="A13" s="65">
        <v>17025</v>
      </c>
      <c r="B13" s="63" t="s">
        <v>96</v>
      </c>
      <c r="C13" s="63" t="s">
        <v>96</v>
      </c>
    </row>
    <row r="14" spans="1:3" x14ac:dyDescent="0.15">
      <c r="A14" s="65">
        <v>17051</v>
      </c>
      <c r="B14" s="63" t="s">
        <v>97</v>
      </c>
      <c r="C14" s="63" t="s">
        <v>97</v>
      </c>
    </row>
    <row r="15" spans="1:3" x14ac:dyDescent="0.15">
      <c r="A15" s="65">
        <v>17062</v>
      </c>
      <c r="B15" s="63" t="s">
        <v>98</v>
      </c>
      <c r="C15" s="63" t="s">
        <v>98</v>
      </c>
    </row>
    <row r="16" spans="1:3" x14ac:dyDescent="0.15">
      <c r="A16" s="65">
        <v>17012</v>
      </c>
      <c r="B16" s="63" t="s">
        <v>99</v>
      </c>
      <c r="C16" s="63" t="s">
        <v>99</v>
      </c>
    </row>
    <row r="17" spans="1:3" x14ac:dyDescent="0.15">
      <c r="A17" s="65">
        <v>17060</v>
      </c>
      <c r="B17" s="63" t="s">
        <v>100</v>
      </c>
      <c r="C17" s="63" t="s">
        <v>100</v>
      </c>
    </row>
    <row r="18" spans="1:3" x14ac:dyDescent="0.15">
      <c r="A18" s="65">
        <v>17004</v>
      </c>
      <c r="B18" s="63" t="s">
        <v>101</v>
      </c>
      <c r="C18" s="63" t="s">
        <v>101</v>
      </c>
    </row>
    <row r="19" spans="1:3" x14ac:dyDescent="0.15">
      <c r="A19" s="65">
        <v>17017</v>
      </c>
      <c r="B19" s="63" t="s">
        <v>102</v>
      </c>
      <c r="C19" s="63" t="s">
        <v>102</v>
      </c>
    </row>
    <row r="20" spans="1:3" x14ac:dyDescent="0.15">
      <c r="A20" s="65">
        <v>17019</v>
      </c>
      <c r="B20" s="63" t="s">
        <v>103</v>
      </c>
      <c r="C20" s="63" t="s">
        <v>103</v>
      </c>
    </row>
    <row r="21" spans="1:3" x14ac:dyDescent="0.15">
      <c r="A21" s="65">
        <v>17015</v>
      </c>
      <c r="B21" s="63" t="s">
        <v>104</v>
      </c>
      <c r="C21" s="63" t="s">
        <v>104</v>
      </c>
    </row>
    <row r="22" spans="1:3" x14ac:dyDescent="0.15">
      <c r="A22" s="65">
        <v>17063</v>
      </c>
      <c r="B22" s="63" t="s">
        <v>105</v>
      </c>
      <c r="C22" s="63" t="s">
        <v>105</v>
      </c>
    </row>
    <row r="23" spans="1:3" x14ac:dyDescent="0.15">
      <c r="A23" s="65">
        <v>17029</v>
      </c>
      <c r="B23" s="63" t="s">
        <v>106</v>
      </c>
      <c r="C23" s="63" t="s">
        <v>106</v>
      </c>
    </row>
    <row r="24" spans="1:3" x14ac:dyDescent="0.15">
      <c r="A24" s="65">
        <v>17008</v>
      </c>
      <c r="B24" s="63" t="s">
        <v>107</v>
      </c>
      <c r="C24" s="63" t="s">
        <v>107</v>
      </c>
    </row>
    <row r="25" spans="1:3" x14ac:dyDescent="0.15">
      <c r="A25" s="65">
        <v>17058</v>
      </c>
      <c r="B25" s="63" t="s">
        <v>108</v>
      </c>
      <c r="C25" s="63" t="s">
        <v>108</v>
      </c>
    </row>
    <row r="26" spans="1:3" x14ac:dyDescent="0.15">
      <c r="A26" s="65">
        <v>17024</v>
      </c>
      <c r="B26" s="63" t="s">
        <v>109</v>
      </c>
      <c r="C26" s="63" t="s">
        <v>109</v>
      </c>
    </row>
    <row r="27" spans="1:3" x14ac:dyDescent="0.15">
      <c r="A27" s="65">
        <v>17046</v>
      </c>
      <c r="B27" s="63" t="s">
        <v>110</v>
      </c>
      <c r="C27" s="63" t="s">
        <v>110</v>
      </c>
    </row>
    <row r="28" spans="1:3" x14ac:dyDescent="0.15">
      <c r="A28" s="65">
        <v>17057</v>
      </c>
      <c r="B28" s="63" t="s">
        <v>111</v>
      </c>
      <c r="C28" s="63" t="s">
        <v>111</v>
      </c>
    </row>
    <row r="29" spans="1:3" x14ac:dyDescent="0.15">
      <c r="A29" s="65">
        <v>17066</v>
      </c>
      <c r="B29" s="63" t="s">
        <v>112</v>
      </c>
      <c r="C29" s="63" t="s">
        <v>112</v>
      </c>
    </row>
    <row r="30" spans="1:3" x14ac:dyDescent="0.15">
      <c r="A30" s="65">
        <v>17033</v>
      </c>
      <c r="B30" s="63" t="s">
        <v>113</v>
      </c>
      <c r="C30" s="63" t="s">
        <v>113</v>
      </c>
    </row>
    <row r="31" spans="1:3" x14ac:dyDescent="0.15">
      <c r="A31" s="65">
        <v>17005</v>
      </c>
      <c r="B31" s="63" t="s">
        <v>114</v>
      </c>
      <c r="C31" s="63" t="s">
        <v>114</v>
      </c>
    </row>
    <row r="32" spans="1:3" x14ac:dyDescent="0.15">
      <c r="A32" s="65">
        <v>17027</v>
      </c>
      <c r="B32" s="63" t="s">
        <v>115</v>
      </c>
      <c r="C32" s="63" t="s">
        <v>115</v>
      </c>
    </row>
    <row r="33" spans="1:3" x14ac:dyDescent="0.15">
      <c r="A33" s="65">
        <v>17055</v>
      </c>
      <c r="B33" s="63" t="s">
        <v>116</v>
      </c>
      <c r="C33" s="63" t="s">
        <v>116</v>
      </c>
    </row>
    <row r="34" spans="1:3" x14ac:dyDescent="0.15">
      <c r="A34" s="65">
        <v>17030</v>
      </c>
      <c r="B34" s="63" t="s">
        <v>117</v>
      </c>
      <c r="C34" s="63" t="s">
        <v>117</v>
      </c>
    </row>
    <row r="35" spans="1:3" x14ac:dyDescent="0.15">
      <c r="A35" s="65">
        <v>17044</v>
      </c>
      <c r="B35" s="63" t="s">
        <v>118</v>
      </c>
      <c r="C35" s="63" t="s">
        <v>118</v>
      </c>
    </row>
    <row r="36" spans="1:3" x14ac:dyDescent="0.15">
      <c r="A36" s="65">
        <v>17035</v>
      </c>
      <c r="B36" s="63" t="s">
        <v>119</v>
      </c>
      <c r="C36" s="63" t="s">
        <v>119</v>
      </c>
    </row>
    <row r="37" spans="1:3" x14ac:dyDescent="0.15">
      <c r="A37" s="65">
        <v>17038</v>
      </c>
      <c r="B37" s="63" t="s">
        <v>120</v>
      </c>
      <c r="C37" s="63" t="s">
        <v>120</v>
      </c>
    </row>
    <row r="38" spans="1:3" x14ac:dyDescent="0.15">
      <c r="A38" s="65">
        <v>17047</v>
      </c>
      <c r="B38" s="63" t="s">
        <v>121</v>
      </c>
      <c r="C38" s="63" t="s">
        <v>121</v>
      </c>
    </row>
    <row r="39" spans="1:3" x14ac:dyDescent="0.15">
      <c r="A39" s="65">
        <v>17054</v>
      </c>
      <c r="B39" s="63" t="s">
        <v>122</v>
      </c>
      <c r="C39" s="63" t="s">
        <v>122</v>
      </c>
    </row>
    <row r="40" spans="1:3" x14ac:dyDescent="0.15">
      <c r="A40" s="65">
        <v>17070</v>
      </c>
      <c r="B40" s="63" t="s">
        <v>123</v>
      </c>
      <c r="C40" s="63" t="s">
        <v>123</v>
      </c>
    </row>
    <row r="41" spans="1:3" x14ac:dyDescent="0.15">
      <c r="A41" s="65">
        <v>17053</v>
      </c>
      <c r="B41" s="63" t="s">
        <v>124</v>
      </c>
      <c r="C41" s="63" t="s">
        <v>124</v>
      </c>
    </row>
    <row r="42" spans="1:3" x14ac:dyDescent="0.15">
      <c r="A42" s="65">
        <v>17016</v>
      </c>
      <c r="B42" s="63" t="s">
        <v>125</v>
      </c>
      <c r="C42" s="63" t="s">
        <v>125</v>
      </c>
    </row>
    <row r="43" spans="1:3" x14ac:dyDescent="0.15">
      <c r="A43" s="65">
        <v>17048</v>
      </c>
      <c r="B43" s="63" t="s">
        <v>126</v>
      </c>
      <c r="C43" s="63" t="s">
        <v>126</v>
      </c>
    </row>
    <row r="44" spans="1:3" x14ac:dyDescent="0.15">
      <c r="A44" s="65">
        <v>17052</v>
      </c>
      <c r="B44" s="63" t="s">
        <v>127</v>
      </c>
      <c r="C44" s="63" t="s">
        <v>127</v>
      </c>
    </row>
    <row r="45" spans="1:3" x14ac:dyDescent="0.15">
      <c r="A45" s="65">
        <v>17013</v>
      </c>
      <c r="B45" s="63" t="s">
        <v>128</v>
      </c>
      <c r="C45" s="63" t="s">
        <v>128</v>
      </c>
    </row>
    <row r="46" spans="1:3" x14ac:dyDescent="0.15">
      <c r="A46" s="65">
        <v>17001</v>
      </c>
      <c r="B46" s="63" t="s">
        <v>129</v>
      </c>
      <c r="C46" s="63" t="s">
        <v>129</v>
      </c>
    </row>
    <row r="47" spans="1:3" x14ac:dyDescent="0.15">
      <c r="A47" s="65">
        <v>17068</v>
      </c>
      <c r="B47" s="63" t="s">
        <v>130</v>
      </c>
      <c r="C47" s="63" t="s">
        <v>130</v>
      </c>
    </row>
    <row r="48" spans="1:3" x14ac:dyDescent="0.15">
      <c r="A48" s="65">
        <v>17023</v>
      </c>
      <c r="B48" s="63" t="s">
        <v>131</v>
      </c>
      <c r="C48" s="63" t="s">
        <v>131</v>
      </c>
    </row>
    <row r="49" spans="1:3" x14ac:dyDescent="0.15">
      <c r="A49" s="65">
        <v>17064</v>
      </c>
      <c r="B49" s="63" t="s">
        <v>132</v>
      </c>
      <c r="C49" s="63" t="s">
        <v>132</v>
      </c>
    </row>
    <row r="50" spans="1:3" x14ac:dyDescent="0.15">
      <c r="A50" s="65">
        <v>17002</v>
      </c>
      <c r="B50" s="63" t="s">
        <v>133</v>
      </c>
      <c r="C50" s="63" t="s">
        <v>133</v>
      </c>
    </row>
    <row r="51" spans="1:3" x14ac:dyDescent="0.15">
      <c r="A51" s="65">
        <v>17006</v>
      </c>
      <c r="B51" s="63" t="s">
        <v>134</v>
      </c>
      <c r="C51" s="63" t="s">
        <v>134</v>
      </c>
    </row>
    <row r="52" spans="1:3" x14ac:dyDescent="0.15">
      <c r="A52" s="65">
        <v>17018</v>
      </c>
      <c r="B52" s="63" t="s">
        <v>135</v>
      </c>
      <c r="C52" s="63" t="s">
        <v>135</v>
      </c>
    </row>
    <row r="53" spans="1:3" x14ac:dyDescent="0.15">
      <c r="A53" s="65">
        <v>17009</v>
      </c>
      <c r="B53" s="63" t="s">
        <v>136</v>
      </c>
      <c r="C53" s="63" t="s">
        <v>136</v>
      </c>
    </row>
    <row r="54" spans="1:3" x14ac:dyDescent="0.15">
      <c r="A54" s="65">
        <v>17007</v>
      </c>
      <c r="B54" s="63" t="s">
        <v>137</v>
      </c>
      <c r="C54" s="63" t="s">
        <v>138</v>
      </c>
    </row>
    <row r="55" spans="1:3" x14ac:dyDescent="0.15">
      <c r="A55" s="63">
        <v>11004</v>
      </c>
      <c r="B55" s="63" t="s">
        <v>139</v>
      </c>
      <c r="C55" s="63" t="s">
        <v>140</v>
      </c>
    </row>
    <row r="56" spans="1:3" x14ac:dyDescent="0.15">
      <c r="A56" s="63">
        <v>11016</v>
      </c>
      <c r="B56" s="63" t="s">
        <v>141</v>
      </c>
      <c r="C56" s="63" t="s">
        <v>142</v>
      </c>
    </row>
    <row r="57" spans="1:3" x14ac:dyDescent="0.15">
      <c r="A57" s="63">
        <v>11044</v>
      </c>
      <c r="B57" s="63" t="s">
        <v>143</v>
      </c>
      <c r="C57" s="63" t="s">
        <v>144</v>
      </c>
    </row>
    <row r="58" spans="1:3" x14ac:dyDescent="0.15">
      <c r="A58" s="63">
        <v>11056</v>
      </c>
      <c r="B58" s="63" t="s">
        <v>145</v>
      </c>
      <c r="C58" s="63" t="s">
        <v>146</v>
      </c>
    </row>
    <row r="59" spans="1:3" x14ac:dyDescent="0.15">
      <c r="A59" s="63">
        <v>11060</v>
      </c>
      <c r="B59" s="63" t="s">
        <v>147</v>
      </c>
      <c r="C59" s="63" t="s">
        <v>148</v>
      </c>
    </row>
    <row r="60" spans="1:3" x14ac:dyDescent="0.15">
      <c r="A60" s="63">
        <v>11128</v>
      </c>
      <c r="B60" s="63" t="s">
        <v>149</v>
      </c>
      <c r="C60" s="63" t="s">
        <v>150</v>
      </c>
    </row>
    <row r="61" spans="1:3" x14ac:dyDescent="0.15">
      <c r="A61" s="63">
        <v>11152</v>
      </c>
      <c r="B61" s="63" t="s">
        <v>151</v>
      </c>
      <c r="C61" s="63" t="s">
        <v>152</v>
      </c>
    </row>
    <row r="62" spans="1:3" x14ac:dyDescent="0.15">
      <c r="A62" s="63">
        <v>11168</v>
      </c>
      <c r="B62" s="63" t="s">
        <v>153</v>
      </c>
      <c r="C62" s="63" t="s">
        <v>154</v>
      </c>
    </row>
    <row r="63" spans="1:3" x14ac:dyDescent="0.15">
      <c r="A63" s="63">
        <v>11216</v>
      </c>
      <c r="B63" s="63" t="s">
        <v>155</v>
      </c>
      <c r="C63" s="63" t="s">
        <v>156</v>
      </c>
    </row>
    <row r="64" spans="1:3" x14ac:dyDescent="0.15">
      <c r="A64" s="63">
        <v>11256</v>
      </c>
      <c r="B64" s="63" t="s">
        <v>157</v>
      </c>
      <c r="C64" s="63" t="s">
        <v>158</v>
      </c>
    </row>
    <row r="65" spans="1:3" x14ac:dyDescent="0.15">
      <c r="A65" s="63">
        <v>11264</v>
      </c>
      <c r="B65" s="63" t="s">
        <v>159</v>
      </c>
      <c r="C65" s="63" t="s">
        <v>160</v>
      </c>
    </row>
    <row r="66" spans="1:3" x14ac:dyDescent="0.15">
      <c r="A66" s="63">
        <v>11272</v>
      </c>
      <c r="B66" s="63" t="s">
        <v>161</v>
      </c>
      <c r="C66" s="63" t="s">
        <v>162</v>
      </c>
    </row>
    <row r="67" spans="1:3" x14ac:dyDescent="0.15">
      <c r="A67" s="63">
        <v>11280</v>
      </c>
      <c r="B67" s="63" t="s">
        <v>163</v>
      </c>
      <c r="C67" s="63" t="s">
        <v>164</v>
      </c>
    </row>
    <row r="68" spans="1:3" x14ac:dyDescent="0.15">
      <c r="A68" s="63">
        <v>11296</v>
      </c>
      <c r="B68" s="63" t="s">
        <v>165</v>
      </c>
      <c r="C68" s="63" t="s">
        <v>166</v>
      </c>
    </row>
    <row r="69" spans="1:3" x14ac:dyDescent="0.15">
      <c r="A69" s="63">
        <v>11424</v>
      </c>
      <c r="B69" s="63" t="s">
        <v>167</v>
      </c>
      <c r="C69" s="63" t="s">
        <v>168</v>
      </c>
    </row>
    <row r="70" spans="1:3" x14ac:dyDescent="0.15">
      <c r="A70" s="63">
        <v>11448</v>
      </c>
      <c r="B70" s="63" t="s">
        <v>169</v>
      </c>
      <c r="C70" s="63" t="s">
        <v>170</v>
      </c>
    </row>
    <row r="71" spans="1:3" x14ac:dyDescent="0.15">
      <c r="A71" s="63">
        <v>11456</v>
      </c>
      <c r="B71" s="63" t="s">
        <v>171</v>
      </c>
      <c r="C71" s="63" t="s">
        <v>172</v>
      </c>
    </row>
    <row r="72" spans="1:3" x14ac:dyDescent="0.15">
      <c r="A72" s="63">
        <v>11464</v>
      </c>
      <c r="B72" s="63" t="s">
        <v>173</v>
      </c>
      <c r="C72" s="63" t="s">
        <v>174</v>
      </c>
    </row>
    <row r="73" spans="1:3" x14ac:dyDescent="0.15">
      <c r="A73" s="63">
        <v>11484</v>
      </c>
      <c r="B73" s="63" t="s">
        <v>175</v>
      </c>
      <c r="C73" s="63" t="s">
        <v>176</v>
      </c>
    </row>
    <row r="74" spans="1:3" x14ac:dyDescent="0.15">
      <c r="A74" s="63">
        <v>11488</v>
      </c>
      <c r="B74" s="63" t="s">
        <v>177</v>
      </c>
      <c r="C74" s="63" t="s">
        <v>178</v>
      </c>
    </row>
    <row r="75" spans="1:3" x14ac:dyDescent="0.15">
      <c r="A75" s="63">
        <v>11512</v>
      </c>
      <c r="B75" s="63" t="s">
        <v>179</v>
      </c>
      <c r="C75" s="63" t="s">
        <v>180</v>
      </c>
    </row>
    <row r="76" spans="1:3" x14ac:dyDescent="0.15">
      <c r="A76" s="63">
        <v>11520</v>
      </c>
      <c r="B76" s="63" t="s">
        <v>181</v>
      </c>
      <c r="C76" s="63" t="s">
        <v>182</v>
      </c>
    </row>
    <row r="77" spans="1:3" x14ac:dyDescent="0.15">
      <c r="A77" s="63">
        <v>11544</v>
      </c>
      <c r="B77" s="63" t="s">
        <v>183</v>
      </c>
      <c r="C77" s="63" t="s">
        <v>184</v>
      </c>
    </row>
    <row r="78" spans="1:3" x14ac:dyDescent="0.15">
      <c r="A78" s="63">
        <v>11560</v>
      </c>
      <c r="B78" s="63" t="s">
        <v>185</v>
      </c>
      <c r="C78" s="63" t="s">
        <v>186</v>
      </c>
    </row>
    <row r="79" spans="1:3" x14ac:dyDescent="0.15">
      <c r="A79" s="63">
        <v>11616</v>
      </c>
      <c r="B79" s="63" t="s">
        <v>187</v>
      </c>
      <c r="C79" s="63" t="s">
        <v>188</v>
      </c>
    </row>
    <row r="80" spans="1:3" x14ac:dyDescent="0.15">
      <c r="A80" s="63">
        <v>11635</v>
      </c>
      <c r="B80" s="63" t="s">
        <v>189</v>
      </c>
      <c r="C80" s="63" t="s">
        <v>190</v>
      </c>
    </row>
    <row r="81" spans="1:3" x14ac:dyDescent="0.15">
      <c r="A81" s="63">
        <v>11638</v>
      </c>
      <c r="B81" s="63" t="s">
        <v>191</v>
      </c>
      <c r="C81" s="63" t="s">
        <v>192</v>
      </c>
    </row>
    <row r="82" spans="1:3" x14ac:dyDescent="0.15">
      <c r="A82" s="63">
        <v>11646</v>
      </c>
      <c r="B82" s="63" t="s">
        <v>193</v>
      </c>
      <c r="C82" s="63" t="s">
        <v>194</v>
      </c>
    </row>
    <row r="83" spans="1:3" x14ac:dyDescent="0.15">
      <c r="A83" s="63">
        <v>11690</v>
      </c>
      <c r="B83" s="63" t="s">
        <v>195</v>
      </c>
      <c r="C83" s="63" t="s">
        <v>196</v>
      </c>
    </row>
    <row r="84" spans="1:3" x14ac:dyDescent="0.15">
      <c r="A84" s="63">
        <v>11696</v>
      </c>
      <c r="B84" s="63" t="s">
        <v>197</v>
      </c>
      <c r="C84" s="63" t="s">
        <v>198</v>
      </c>
    </row>
    <row r="85" spans="1:3" x14ac:dyDescent="0.15">
      <c r="A85" s="63">
        <v>11714</v>
      </c>
      <c r="B85" s="63" t="s">
        <v>199</v>
      </c>
      <c r="C85" s="63" t="s">
        <v>200</v>
      </c>
    </row>
    <row r="86" spans="1:3" x14ac:dyDescent="0.15">
      <c r="A86" s="63">
        <v>11717</v>
      </c>
      <c r="B86" s="63" t="s">
        <v>201</v>
      </c>
      <c r="C86" s="63" t="s">
        <v>202</v>
      </c>
    </row>
    <row r="87" spans="1:3" x14ac:dyDescent="0.15">
      <c r="A87" s="63">
        <v>11727</v>
      </c>
      <c r="B87" s="63" t="s">
        <v>203</v>
      </c>
      <c r="C87" s="63" t="s">
        <v>204</v>
      </c>
    </row>
    <row r="88" spans="1:3" x14ac:dyDescent="0.15">
      <c r="A88" s="63">
        <v>11736</v>
      </c>
      <c r="B88" s="63" t="s">
        <v>205</v>
      </c>
      <c r="C88" s="63" t="s">
        <v>206</v>
      </c>
    </row>
    <row r="89" spans="1:3" x14ac:dyDescent="0.15">
      <c r="A89" s="63">
        <v>11745</v>
      </c>
      <c r="B89" s="63" t="s">
        <v>207</v>
      </c>
      <c r="C89" s="63" t="s">
        <v>208</v>
      </c>
    </row>
    <row r="90" spans="1:3" x14ac:dyDescent="0.15">
      <c r="A90" s="63">
        <v>11746</v>
      </c>
      <c r="B90" s="63" t="s">
        <v>209</v>
      </c>
      <c r="C90" s="63" t="s">
        <v>210</v>
      </c>
    </row>
    <row r="91" spans="1:3" x14ac:dyDescent="0.15">
      <c r="A91" s="63">
        <v>11784</v>
      </c>
      <c r="B91" s="63" t="s">
        <v>211</v>
      </c>
      <c r="C91" s="63" t="s">
        <v>212</v>
      </c>
    </row>
    <row r="92" spans="1:3" x14ac:dyDescent="0.15">
      <c r="A92" s="63">
        <v>11788</v>
      </c>
      <c r="B92" s="63" t="s">
        <v>213</v>
      </c>
      <c r="C92" s="63" t="s">
        <v>214</v>
      </c>
    </row>
    <row r="93" spans="1:3" x14ac:dyDescent="0.15">
      <c r="A93" s="63">
        <v>11792</v>
      </c>
      <c r="B93" s="63" t="s">
        <v>215</v>
      </c>
      <c r="C93" s="63" t="s">
        <v>216</v>
      </c>
    </row>
    <row r="94" spans="1:3" x14ac:dyDescent="0.15">
      <c r="A94" s="63">
        <v>11840</v>
      </c>
      <c r="B94" s="63" t="s">
        <v>217</v>
      </c>
      <c r="C94" s="63" t="s">
        <v>218</v>
      </c>
    </row>
    <row r="95" spans="1:3" x14ac:dyDescent="0.15">
      <c r="A95" s="63">
        <v>12000</v>
      </c>
      <c r="B95" s="63" t="s">
        <v>219</v>
      </c>
      <c r="C95" s="63" t="s">
        <v>220</v>
      </c>
    </row>
    <row r="96" spans="1:3" x14ac:dyDescent="0.15">
      <c r="A96" s="63">
        <v>12016</v>
      </c>
      <c r="B96" s="63" t="s">
        <v>221</v>
      </c>
      <c r="C96" s="63" t="s">
        <v>222</v>
      </c>
    </row>
    <row r="97" spans="1:3" x14ac:dyDescent="0.15">
      <c r="A97" s="63">
        <v>12024</v>
      </c>
      <c r="B97" s="63" t="s">
        <v>223</v>
      </c>
      <c r="C97" s="63" t="s">
        <v>224</v>
      </c>
    </row>
    <row r="98" spans="1:3" x14ac:dyDescent="0.15">
      <c r="A98" s="63">
        <v>12057</v>
      </c>
      <c r="B98" s="63" t="s">
        <v>225</v>
      </c>
      <c r="C98" s="63" t="s">
        <v>226</v>
      </c>
    </row>
    <row r="99" spans="1:3" x14ac:dyDescent="0.15">
      <c r="A99" s="63">
        <v>12072</v>
      </c>
      <c r="B99" s="63" t="s">
        <v>227</v>
      </c>
      <c r="C99" s="63" t="s">
        <v>228</v>
      </c>
    </row>
    <row r="100" spans="1:3" x14ac:dyDescent="0.15">
      <c r="A100" s="63">
        <v>12136</v>
      </c>
      <c r="B100" s="63" t="s">
        <v>229</v>
      </c>
      <c r="C100" s="63" t="s">
        <v>230</v>
      </c>
    </row>
    <row r="101" spans="1:3" x14ac:dyDescent="0.15">
      <c r="A101" s="63">
        <v>12176</v>
      </c>
      <c r="B101" s="63" t="s">
        <v>231</v>
      </c>
      <c r="C101" s="63" t="s">
        <v>232</v>
      </c>
    </row>
    <row r="102" spans="1:3" x14ac:dyDescent="0.15">
      <c r="A102" s="63">
        <v>12208</v>
      </c>
      <c r="B102" s="63" t="s">
        <v>233</v>
      </c>
      <c r="C102" s="63" t="s">
        <v>234</v>
      </c>
    </row>
    <row r="103" spans="1:3" x14ac:dyDescent="0.15">
      <c r="A103" s="63">
        <v>12216</v>
      </c>
      <c r="B103" s="63" t="s">
        <v>235</v>
      </c>
      <c r="C103" s="63" t="s">
        <v>236</v>
      </c>
    </row>
    <row r="104" spans="1:3" x14ac:dyDescent="0.15">
      <c r="A104" s="63">
        <v>12240</v>
      </c>
      <c r="B104" s="63" t="s">
        <v>237</v>
      </c>
      <c r="C104" s="63" t="s">
        <v>238</v>
      </c>
    </row>
    <row r="105" spans="1:3" x14ac:dyDescent="0.15">
      <c r="A105" s="63">
        <v>12248</v>
      </c>
      <c r="B105" s="63" t="s">
        <v>239</v>
      </c>
      <c r="C105" s="63" t="s">
        <v>240</v>
      </c>
    </row>
    <row r="106" spans="1:3" x14ac:dyDescent="0.15">
      <c r="A106" s="63">
        <v>12288</v>
      </c>
      <c r="B106" s="63" t="s">
        <v>241</v>
      </c>
      <c r="C106" s="63" t="s">
        <v>242</v>
      </c>
    </row>
    <row r="107" spans="1:3" x14ac:dyDescent="0.15">
      <c r="A107" s="63">
        <v>12296</v>
      </c>
      <c r="B107" s="63" t="s">
        <v>243</v>
      </c>
      <c r="C107" s="63" t="s">
        <v>244</v>
      </c>
    </row>
    <row r="108" spans="1:3" x14ac:dyDescent="0.15">
      <c r="A108" s="63">
        <v>12320</v>
      </c>
      <c r="B108" s="63" t="s">
        <v>245</v>
      </c>
      <c r="C108" s="63" t="s">
        <v>246</v>
      </c>
    </row>
    <row r="109" spans="1:3" x14ac:dyDescent="0.15">
      <c r="A109" s="63">
        <v>12328</v>
      </c>
      <c r="B109" s="63" t="s">
        <v>247</v>
      </c>
      <c r="C109" s="63" t="s">
        <v>248</v>
      </c>
    </row>
    <row r="110" spans="1:3" x14ac:dyDescent="0.15">
      <c r="A110" s="63">
        <v>12330</v>
      </c>
      <c r="B110" s="63" t="s">
        <v>249</v>
      </c>
      <c r="C110" s="63" t="s">
        <v>250</v>
      </c>
    </row>
    <row r="111" spans="1:3" x14ac:dyDescent="0.15">
      <c r="A111" s="63">
        <v>12336</v>
      </c>
      <c r="B111" s="63" t="s">
        <v>251</v>
      </c>
      <c r="C111" s="63" t="s">
        <v>252</v>
      </c>
    </row>
    <row r="112" spans="1:3" x14ac:dyDescent="0.15">
      <c r="A112" s="63">
        <v>12368</v>
      </c>
      <c r="B112" s="63" t="s">
        <v>253</v>
      </c>
      <c r="C112" s="63" t="s">
        <v>254</v>
      </c>
    </row>
    <row r="113" spans="1:3" x14ac:dyDescent="0.15">
      <c r="A113" s="63">
        <v>12400</v>
      </c>
      <c r="B113" s="63" t="s">
        <v>255</v>
      </c>
      <c r="C113" s="63" t="s">
        <v>256</v>
      </c>
    </row>
    <row r="114" spans="1:3" x14ac:dyDescent="0.15">
      <c r="A114" s="63">
        <v>12410</v>
      </c>
      <c r="B114" s="63" t="s">
        <v>257</v>
      </c>
      <c r="C114" s="63" t="s">
        <v>258</v>
      </c>
    </row>
    <row r="115" spans="1:3" x14ac:dyDescent="0.15">
      <c r="A115" s="63">
        <v>12416</v>
      </c>
      <c r="B115" s="63" t="s">
        <v>259</v>
      </c>
      <c r="C115" s="63" t="s">
        <v>260</v>
      </c>
    </row>
    <row r="116" spans="1:3" x14ac:dyDescent="0.15">
      <c r="A116" s="63">
        <v>12428</v>
      </c>
      <c r="B116" s="63" t="s">
        <v>261</v>
      </c>
      <c r="C116" s="63" t="s">
        <v>262</v>
      </c>
    </row>
    <row r="117" spans="1:3" x14ac:dyDescent="0.15">
      <c r="A117" s="63">
        <v>12432</v>
      </c>
      <c r="B117" s="63" t="s">
        <v>263</v>
      </c>
      <c r="C117" s="63" t="s">
        <v>264</v>
      </c>
    </row>
    <row r="118" spans="1:3" x14ac:dyDescent="0.15">
      <c r="A118" s="63">
        <v>12464</v>
      </c>
      <c r="B118" s="63" t="s">
        <v>265</v>
      </c>
      <c r="C118" s="63" t="s">
        <v>266</v>
      </c>
    </row>
    <row r="119" spans="1:3" x14ac:dyDescent="0.15">
      <c r="A119" s="63">
        <v>12479</v>
      </c>
      <c r="B119" s="63" t="s">
        <v>267</v>
      </c>
      <c r="C119" s="63" t="s">
        <v>268</v>
      </c>
    </row>
    <row r="120" spans="1:3" x14ac:dyDescent="0.15">
      <c r="A120" s="63">
        <v>12544</v>
      </c>
      <c r="B120" s="63" t="s">
        <v>269</v>
      </c>
      <c r="C120" s="63" t="s">
        <v>270</v>
      </c>
    </row>
    <row r="121" spans="1:3" x14ac:dyDescent="0.15">
      <c r="A121" s="63">
        <v>12560</v>
      </c>
      <c r="B121" s="63" t="s">
        <v>271</v>
      </c>
      <c r="C121" s="63" t="s">
        <v>272</v>
      </c>
    </row>
    <row r="122" spans="1:3" x14ac:dyDescent="0.15">
      <c r="A122" s="63">
        <v>12564</v>
      </c>
      <c r="B122" s="63" t="s">
        <v>273</v>
      </c>
      <c r="C122" s="63" t="s">
        <v>274</v>
      </c>
    </row>
    <row r="123" spans="1:3" x14ac:dyDescent="0.15">
      <c r="A123" s="63">
        <v>12616</v>
      </c>
      <c r="B123" s="63" t="s">
        <v>275</v>
      </c>
      <c r="C123" s="63" t="s">
        <v>276</v>
      </c>
    </row>
    <row r="124" spans="1:3" x14ac:dyDescent="0.15">
      <c r="A124" s="63">
        <v>12632</v>
      </c>
      <c r="B124" s="63" t="s">
        <v>277</v>
      </c>
      <c r="C124" s="63" t="s">
        <v>278</v>
      </c>
    </row>
    <row r="125" spans="1:3" x14ac:dyDescent="0.15">
      <c r="A125" s="63">
        <v>12664</v>
      </c>
      <c r="B125" s="63" t="s">
        <v>279</v>
      </c>
      <c r="C125" s="63" t="s">
        <v>280</v>
      </c>
    </row>
    <row r="126" spans="1:3" x14ac:dyDescent="0.15">
      <c r="A126" s="63">
        <v>12672</v>
      </c>
      <c r="B126" s="63" t="s">
        <v>281</v>
      </c>
      <c r="C126" s="63" t="s">
        <v>282</v>
      </c>
    </row>
    <row r="127" spans="1:3" x14ac:dyDescent="0.15">
      <c r="A127" s="63">
        <v>12696</v>
      </c>
      <c r="B127" s="63" t="s">
        <v>283</v>
      </c>
      <c r="C127" s="63" t="s">
        <v>284</v>
      </c>
    </row>
    <row r="128" spans="1:3" x14ac:dyDescent="0.15">
      <c r="A128" s="63">
        <v>12704</v>
      </c>
      <c r="B128" s="63" t="s">
        <v>285</v>
      </c>
      <c r="C128" s="63" t="s">
        <v>286</v>
      </c>
    </row>
    <row r="129" spans="1:3" x14ac:dyDescent="0.15">
      <c r="A129" s="63">
        <v>12712</v>
      </c>
      <c r="B129" s="63" t="s">
        <v>287</v>
      </c>
      <c r="C129" s="63" t="s">
        <v>288</v>
      </c>
    </row>
    <row r="130" spans="1:3" x14ac:dyDescent="0.15">
      <c r="A130" s="63">
        <v>12724</v>
      </c>
      <c r="B130" s="63" t="s">
        <v>289</v>
      </c>
      <c r="C130" s="63" t="s">
        <v>290</v>
      </c>
    </row>
    <row r="131" spans="1:3" x14ac:dyDescent="0.15">
      <c r="A131" s="63">
        <v>12728</v>
      </c>
      <c r="B131" s="63" t="s">
        <v>291</v>
      </c>
      <c r="C131" s="63" t="s">
        <v>292</v>
      </c>
    </row>
    <row r="132" spans="1:3" x14ac:dyDescent="0.15">
      <c r="A132" s="63">
        <v>12784</v>
      </c>
      <c r="B132" s="63" t="s">
        <v>293</v>
      </c>
      <c r="C132" s="63" t="s">
        <v>294</v>
      </c>
    </row>
    <row r="133" spans="1:3" x14ac:dyDescent="0.15">
      <c r="A133" s="63">
        <v>12792</v>
      </c>
      <c r="B133" s="63" t="s">
        <v>295</v>
      </c>
      <c r="C133" s="63" t="s">
        <v>296</v>
      </c>
    </row>
    <row r="134" spans="1:3" x14ac:dyDescent="0.15">
      <c r="A134" s="63">
        <v>12795</v>
      </c>
      <c r="B134" s="63" t="s">
        <v>297</v>
      </c>
      <c r="C134" s="63" t="s">
        <v>298</v>
      </c>
    </row>
    <row r="135" spans="1:3" x14ac:dyDescent="0.15">
      <c r="A135" s="63">
        <v>12800</v>
      </c>
      <c r="B135" s="63" t="s">
        <v>299</v>
      </c>
      <c r="C135" s="63" t="s">
        <v>300</v>
      </c>
    </row>
    <row r="136" spans="1:3" x14ac:dyDescent="0.15">
      <c r="A136" s="63">
        <v>12848</v>
      </c>
      <c r="B136" s="63" t="s">
        <v>301</v>
      </c>
      <c r="C136" s="63" t="s">
        <v>302</v>
      </c>
    </row>
    <row r="137" spans="1:3" x14ac:dyDescent="0.15">
      <c r="A137" s="63">
        <v>12864</v>
      </c>
      <c r="B137" s="63" t="s">
        <v>303</v>
      </c>
      <c r="C137" s="63" t="s">
        <v>304</v>
      </c>
    </row>
    <row r="138" spans="1:3" x14ac:dyDescent="0.15">
      <c r="A138" s="63">
        <v>12888</v>
      </c>
      <c r="B138" s="63" t="s">
        <v>305</v>
      </c>
      <c r="C138" s="63" t="s">
        <v>306</v>
      </c>
    </row>
    <row r="139" spans="1:3" x14ac:dyDescent="0.15">
      <c r="A139" s="63">
        <v>12896</v>
      </c>
      <c r="B139" s="63" t="s">
        <v>307</v>
      </c>
      <c r="C139" s="63" t="s">
        <v>308</v>
      </c>
    </row>
    <row r="140" spans="1:3" x14ac:dyDescent="0.15">
      <c r="A140" s="63">
        <v>13004</v>
      </c>
      <c r="B140" s="63" t="s">
        <v>309</v>
      </c>
      <c r="C140" s="63" t="s">
        <v>310</v>
      </c>
    </row>
    <row r="141" spans="1:3" x14ac:dyDescent="0.15">
      <c r="A141" s="63">
        <v>13005</v>
      </c>
      <c r="B141" s="63" t="s">
        <v>92</v>
      </c>
      <c r="C141" s="63" t="s">
        <v>92</v>
      </c>
    </row>
    <row r="142" spans="1:3" x14ac:dyDescent="0.15">
      <c r="A142" s="63">
        <v>15501</v>
      </c>
      <c r="B142" s="63" t="s">
        <v>311</v>
      </c>
      <c r="C142" s="63" t="s">
        <v>312</v>
      </c>
    </row>
  </sheetData>
  <phoneticPr fontId="3"/>
  <pageMargins left="0.7" right="0.7" top="0.75" bottom="0.75" header="0.3" footer="0.3"/>
  <pageSetup paperSize="9" orientation="portrait" r:id="rId1"/>
  <customProperties>
    <customPr name="layoutContexts" r:id="rId2"/>
  </customProperties>
</worksheet>
</file>

<file path=docMetadata/LabelInfo.xml><?xml version="1.0" encoding="utf-8"?>
<clbl:labelList xmlns:clbl="http://schemas.microsoft.com/office/2020/mipLabelMetadata">
  <clbl:label id="{194db3f9-2286-46b9-ba58-9c0f26e25b2c}" enabled="1" method="Privilege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ユーザ管理アプリ</vt:lpstr>
      <vt:lpstr>DT-13</vt:lpstr>
      <vt:lpstr>コードM</vt:lpstr>
      <vt:lpstr>'DT-13'!Print_Area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2025-07-23T10:11:11Z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sum">
    <vt:filetime>2022-07-12T22:47:24Z</vt:filetime>
  </property>
  <property fmtid="{D5CDD505-2E9C-101B-9397-08002B2CF9AE}" pid="3" name="MSIP_Label_525b0843-b663-4345-b413-7675981e8467_SiteId">
    <vt:lpwstr>fe7a9aa7-6097-47a2-9163-81d624f8cbfd</vt:lpwstr>
  </property>
  <property fmtid="{D5CDD505-2E9C-101B-9397-08002B2CF9AE}" pid="4" name="MSIP_Label_525b0843-b663-4345-b413-7675981e8467_SetDate">
    <vt:lpwstr>2025-07-22T12:19:36Z</vt:lpwstr>
  </property>
  <property fmtid="{D5CDD505-2E9C-101B-9397-08002B2CF9AE}" pid="5" name="MSIP_Label_525b0843-b663-4345-b413-7675981e8467_Name">
    <vt:lpwstr>【2GVDI】社外秘</vt:lpwstr>
  </property>
  <property fmtid="{D5CDD505-2E9C-101B-9397-08002B2CF9AE}" pid="6" name="MSIP_Label_525b0843-b663-4345-b413-7675981e8467_Method">
    <vt:lpwstr>Standard</vt:lpwstr>
  </property>
  <property fmtid="{D5CDD505-2E9C-101B-9397-08002B2CF9AE}" pid="7" name="MSIP_Label_525b0843-b663-4345-b413-7675981e8467_Enabled">
    <vt:lpwstr>true</vt:lpwstr>
  </property>
  <property fmtid="{D5CDD505-2E9C-101B-9397-08002B2CF9AE}" pid="8" name="MSIP_Label_525b0843-b663-4345-b413-7675981e8467_ContentBits">
    <vt:lpwstr>8</vt:lpwstr>
  </property>
</Properties>
</file>