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fileSharing readOnlyRecommended="1"/>
  <workbookPr filterPrivacy="1" codeName="ThisWorkbook" defaultThemeVersion="124226"/>
  <xr:revisionPtr revIDLastSave="0" documentId="13_ncr:1_{66C21DE9-2828-467C-B962-D0716DF69042}" xr6:coauthVersionLast="47" xr6:coauthVersionMax="47" xr10:uidLastSave="{00000000-0000-0000-0000-000000000000}"/>
  <workbookProtection workbookAlgorithmName="SHA-512" workbookHashValue="C8paCFm1206NtZAG9OeMQuwW7tsotxhxKw6Hgtk8VETI+XcbzActVEgPQoVYwfRdMm7/mSBGkhb74BgIrbRb8Q==" workbookSaltValue="dAYKee0yXAEHUGUlaktLUw==" workbookSpinCount="100000" lockStructure="1"/>
  <bookViews>
    <workbookView xWindow="2715" yWindow="1410" windowWidth="13980" windowHeight="15435" firstSheet="1" activeTab="1" xr2:uid="{00000000-000D-0000-FFFF-FFFF00000000}"/>
  </bookViews>
  <sheets>
    <sheet name="ユーザ管理アプリ" sheetId="3" state="hidden" r:id="rId1"/>
    <sheet name="PT-71" sheetId="2" r:id="rId2"/>
    <sheet name="コードM" sheetId="4" state="hidden" r:id="rId3"/>
  </sheets>
  <definedNames>
    <definedName name="_xlnm._FilterDatabase" localSheetId="1" hidden="1">'PT-71'!#REF!</definedName>
    <definedName name="_xlnm._FilterDatabase" localSheetId="2" hidden="1">コードM!$B$1:$F$1</definedName>
    <definedName name="_xlnm.Print_Area" localSheetId="1">'PT-71'!$A$1:$AL$78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 i="3" l="1"/>
  <c r="I2" i="3"/>
  <c r="AA5" i="3"/>
  <c r="AA4" i="3"/>
  <c r="AA6" i="3"/>
  <c r="AA7" i="3"/>
  <c r="AA8" i="3"/>
  <c r="AA9" i="3"/>
  <c r="AA10" i="3"/>
  <c r="AA11" i="3"/>
  <c r="AA3" i="3"/>
  <c r="AA2" i="3" l="1"/>
  <c r="W2" i="3" l="1"/>
  <c r="AB5" i="3" l="1"/>
  <c r="V4" i="3"/>
  <c r="V5" i="3"/>
  <c r="V6" i="3"/>
  <c r="V7" i="3"/>
  <c r="V8" i="3"/>
  <c r="V9" i="3"/>
  <c r="V10" i="3"/>
  <c r="V11" i="3"/>
  <c r="V3" i="3"/>
  <c r="U4" i="3"/>
  <c r="U5" i="3"/>
  <c r="U6" i="3"/>
  <c r="U7" i="3"/>
  <c r="U8" i="3"/>
  <c r="U9" i="3"/>
  <c r="U10" i="3"/>
  <c r="U11" i="3"/>
  <c r="U3" i="3"/>
  <c r="T4" i="3"/>
  <c r="T5" i="3"/>
  <c r="T6" i="3"/>
  <c r="T7" i="3"/>
  <c r="T8" i="3"/>
  <c r="T9" i="3"/>
  <c r="T10" i="3"/>
  <c r="T11" i="3"/>
  <c r="T3" i="3"/>
  <c r="Y38" i="2"/>
  <c r="T38" i="2"/>
  <c r="A4" i="3"/>
  <c r="B4" i="3"/>
  <c r="C4" i="3"/>
  <c r="H4" i="3"/>
  <c r="I4" i="3"/>
  <c r="J4" i="3"/>
  <c r="K4" i="3"/>
  <c r="L4" i="3"/>
  <c r="M4" i="3"/>
  <c r="N4" i="3"/>
  <c r="O4" i="3"/>
  <c r="P4" i="3"/>
  <c r="Q4" i="3"/>
  <c r="R4" i="3"/>
  <c r="W4" i="3"/>
  <c r="Z4" i="3"/>
  <c r="AB4" i="3"/>
  <c r="AC4" i="3"/>
  <c r="AE4" i="3"/>
  <c r="AF4" i="3"/>
  <c r="AG4" i="3"/>
  <c r="AH4" i="3"/>
  <c r="AI4" i="3"/>
  <c r="AJ4" i="3"/>
  <c r="AK4" i="3"/>
  <c r="AL4" i="3"/>
  <c r="AM4" i="3"/>
  <c r="AN4" i="3"/>
  <c r="AO4" i="3"/>
  <c r="AP4" i="3"/>
  <c r="AQ4" i="3"/>
  <c r="AR4" i="3"/>
  <c r="AS4" i="3"/>
  <c r="AT4" i="3"/>
  <c r="AU4" i="3"/>
  <c r="AV4" i="3"/>
  <c r="AW4" i="3"/>
  <c r="AX4" i="3"/>
  <c r="AY4" i="3"/>
  <c r="A5" i="3"/>
  <c r="B5" i="3"/>
  <c r="C5" i="3"/>
  <c r="H5" i="3"/>
  <c r="I5" i="3"/>
  <c r="J5" i="3"/>
  <c r="K5" i="3"/>
  <c r="L5" i="3"/>
  <c r="M5" i="3"/>
  <c r="N5" i="3"/>
  <c r="O5" i="3"/>
  <c r="P5" i="3"/>
  <c r="Q5" i="3"/>
  <c r="R5" i="3"/>
  <c r="W5" i="3"/>
  <c r="Z5" i="3"/>
  <c r="AC5" i="3"/>
  <c r="AE5" i="3"/>
  <c r="AF5" i="3"/>
  <c r="AG5" i="3"/>
  <c r="AH5" i="3"/>
  <c r="AI5" i="3"/>
  <c r="AJ5" i="3"/>
  <c r="AK5" i="3"/>
  <c r="AL5" i="3"/>
  <c r="AM5" i="3"/>
  <c r="AN5" i="3"/>
  <c r="AO5" i="3"/>
  <c r="AP5" i="3"/>
  <c r="AQ5" i="3"/>
  <c r="AR5" i="3"/>
  <c r="AS5" i="3"/>
  <c r="AT5" i="3"/>
  <c r="AU5" i="3"/>
  <c r="AV5" i="3"/>
  <c r="AW5" i="3"/>
  <c r="AX5" i="3"/>
  <c r="AY5" i="3"/>
  <c r="A6" i="3"/>
  <c r="B6" i="3"/>
  <c r="C6" i="3"/>
  <c r="H6" i="3"/>
  <c r="I6" i="3"/>
  <c r="J6" i="3"/>
  <c r="K6" i="3"/>
  <c r="L6" i="3"/>
  <c r="M6" i="3"/>
  <c r="N6" i="3"/>
  <c r="O6" i="3"/>
  <c r="P6" i="3"/>
  <c r="Q6" i="3"/>
  <c r="R6" i="3"/>
  <c r="W6" i="3"/>
  <c r="Z6" i="3"/>
  <c r="AB6" i="3"/>
  <c r="AC6" i="3"/>
  <c r="AE6" i="3"/>
  <c r="AF6" i="3"/>
  <c r="AG6" i="3"/>
  <c r="AH6" i="3"/>
  <c r="AI6" i="3"/>
  <c r="AJ6" i="3"/>
  <c r="AK6" i="3"/>
  <c r="AL6" i="3"/>
  <c r="AM6" i="3"/>
  <c r="AN6" i="3"/>
  <c r="AO6" i="3"/>
  <c r="AP6" i="3"/>
  <c r="AQ6" i="3"/>
  <c r="AR6" i="3"/>
  <c r="AS6" i="3"/>
  <c r="AT6" i="3"/>
  <c r="AU6" i="3"/>
  <c r="AV6" i="3"/>
  <c r="AW6" i="3"/>
  <c r="AX6" i="3"/>
  <c r="AY6" i="3"/>
  <c r="A7" i="3"/>
  <c r="B7" i="3"/>
  <c r="C7" i="3"/>
  <c r="H7" i="3"/>
  <c r="I7" i="3"/>
  <c r="J7" i="3"/>
  <c r="K7" i="3"/>
  <c r="L7" i="3"/>
  <c r="M7" i="3"/>
  <c r="N7" i="3"/>
  <c r="O7" i="3"/>
  <c r="P7" i="3"/>
  <c r="Q7" i="3"/>
  <c r="R7" i="3"/>
  <c r="W7" i="3"/>
  <c r="Z7" i="3"/>
  <c r="AB7" i="3"/>
  <c r="AC7" i="3"/>
  <c r="AE7" i="3"/>
  <c r="AF7" i="3"/>
  <c r="AG7" i="3"/>
  <c r="AH7" i="3"/>
  <c r="AI7" i="3"/>
  <c r="AJ7" i="3"/>
  <c r="AK7" i="3"/>
  <c r="AL7" i="3"/>
  <c r="AM7" i="3"/>
  <c r="AN7" i="3"/>
  <c r="AO7" i="3"/>
  <c r="AP7" i="3"/>
  <c r="AQ7" i="3"/>
  <c r="AR7" i="3"/>
  <c r="AS7" i="3"/>
  <c r="AT7" i="3"/>
  <c r="AU7" i="3"/>
  <c r="AV7" i="3"/>
  <c r="AW7" i="3"/>
  <c r="AX7" i="3"/>
  <c r="AY7" i="3"/>
  <c r="A8" i="3"/>
  <c r="B8" i="3"/>
  <c r="C8" i="3"/>
  <c r="H8" i="3"/>
  <c r="I8" i="3"/>
  <c r="J8" i="3"/>
  <c r="K8" i="3"/>
  <c r="L8" i="3"/>
  <c r="M8" i="3"/>
  <c r="N8" i="3"/>
  <c r="O8" i="3"/>
  <c r="P8" i="3"/>
  <c r="Q8" i="3"/>
  <c r="R8" i="3"/>
  <c r="W8" i="3"/>
  <c r="Z8" i="3"/>
  <c r="AB8" i="3"/>
  <c r="AC8" i="3"/>
  <c r="AE8" i="3"/>
  <c r="AF8" i="3"/>
  <c r="AG8" i="3"/>
  <c r="AH8" i="3"/>
  <c r="AI8" i="3"/>
  <c r="AJ8" i="3"/>
  <c r="AK8" i="3"/>
  <c r="AL8" i="3"/>
  <c r="AM8" i="3"/>
  <c r="AN8" i="3"/>
  <c r="AO8" i="3"/>
  <c r="AP8" i="3"/>
  <c r="AQ8" i="3"/>
  <c r="AR8" i="3"/>
  <c r="AS8" i="3"/>
  <c r="AT8" i="3"/>
  <c r="AU8" i="3"/>
  <c r="AV8" i="3"/>
  <c r="AW8" i="3"/>
  <c r="AX8" i="3"/>
  <c r="AY8" i="3"/>
  <c r="A9" i="3"/>
  <c r="B9" i="3"/>
  <c r="C9" i="3"/>
  <c r="H9" i="3"/>
  <c r="I9" i="3"/>
  <c r="J9" i="3"/>
  <c r="K9" i="3"/>
  <c r="L9" i="3"/>
  <c r="M9" i="3"/>
  <c r="N9" i="3"/>
  <c r="O9" i="3"/>
  <c r="P9" i="3"/>
  <c r="Q9" i="3"/>
  <c r="R9" i="3"/>
  <c r="W9" i="3"/>
  <c r="Z9" i="3"/>
  <c r="AB9" i="3"/>
  <c r="AC9" i="3"/>
  <c r="AE9" i="3"/>
  <c r="AF9" i="3"/>
  <c r="AG9" i="3"/>
  <c r="AH9" i="3"/>
  <c r="AI9" i="3"/>
  <c r="AJ9" i="3"/>
  <c r="AK9" i="3"/>
  <c r="AL9" i="3"/>
  <c r="AM9" i="3"/>
  <c r="AN9" i="3"/>
  <c r="AO9" i="3"/>
  <c r="AP9" i="3"/>
  <c r="AQ9" i="3"/>
  <c r="AR9" i="3"/>
  <c r="AS9" i="3"/>
  <c r="AT9" i="3"/>
  <c r="AU9" i="3"/>
  <c r="AV9" i="3"/>
  <c r="AW9" i="3"/>
  <c r="AX9" i="3"/>
  <c r="AY9" i="3"/>
  <c r="A10" i="3"/>
  <c r="B10" i="3"/>
  <c r="C10" i="3"/>
  <c r="H10" i="3"/>
  <c r="I10" i="3"/>
  <c r="J10" i="3"/>
  <c r="K10" i="3"/>
  <c r="L10" i="3"/>
  <c r="M10" i="3"/>
  <c r="N10" i="3"/>
  <c r="O10" i="3"/>
  <c r="P10" i="3"/>
  <c r="Q10" i="3"/>
  <c r="R10" i="3"/>
  <c r="W10" i="3"/>
  <c r="Z10" i="3"/>
  <c r="AB10" i="3"/>
  <c r="AC10" i="3"/>
  <c r="AE10" i="3"/>
  <c r="AF10" i="3"/>
  <c r="AG10" i="3"/>
  <c r="AH10" i="3"/>
  <c r="AI10" i="3"/>
  <c r="AJ10" i="3"/>
  <c r="AK10" i="3"/>
  <c r="AL10" i="3"/>
  <c r="AM10" i="3"/>
  <c r="AN10" i="3"/>
  <c r="AO10" i="3"/>
  <c r="AP10" i="3"/>
  <c r="AQ10" i="3"/>
  <c r="AR10" i="3"/>
  <c r="AS10" i="3"/>
  <c r="AT10" i="3"/>
  <c r="AU10" i="3"/>
  <c r="AV10" i="3"/>
  <c r="AW10" i="3"/>
  <c r="AX10" i="3"/>
  <c r="AY10" i="3"/>
  <c r="A11" i="3"/>
  <c r="B11" i="3"/>
  <c r="C11" i="3"/>
  <c r="H11" i="3"/>
  <c r="I11" i="3"/>
  <c r="J11" i="3"/>
  <c r="K11" i="3"/>
  <c r="L11" i="3"/>
  <c r="M11" i="3"/>
  <c r="N11" i="3"/>
  <c r="O11" i="3"/>
  <c r="P11" i="3"/>
  <c r="Q11" i="3"/>
  <c r="R11" i="3"/>
  <c r="W11" i="3"/>
  <c r="Z11" i="3"/>
  <c r="AB11" i="3"/>
  <c r="AC11" i="3"/>
  <c r="AE11" i="3"/>
  <c r="AF11" i="3"/>
  <c r="AG11" i="3"/>
  <c r="AH11" i="3"/>
  <c r="AI11" i="3"/>
  <c r="AJ11" i="3"/>
  <c r="AK11" i="3"/>
  <c r="AL11" i="3"/>
  <c r="AM11" i="3"/>
  <c r="AN11" i="3"/>
  <c r="AO11" i="3"/>
  <c r="AP11" i="3"/>
  <c r="AQ11" i="3"/>
  <c r="AR11" i="3"/>
  <c r="AS11" i="3"/>
  <c r="AT11" i="3"/>
  <c r="AU11" i="3"/>
  <c r="AV11" i="3"/>
  <c r="AW11" i="3"/>
  <c r="AX11" i="3"/>
  <c r="AY11" i="3"/>
  <c r="AY3" i="3"/>
  <c r="AX3" i="3"/>
  <c r="AW3" i="3"/>
  <c r="AV3" i="3"/>
  <c r="AU3" i="3"/>
  <c r="AT3" i="3"/>
  <c r="AS3" i="3"/>
  <c r="AR3" i="3"/>
  <c r="AQ3" i="3"/>
  <c r="AP3" i="3"/>
  <c r="AO3" i="3"/>
  <c r="AN3" i="3"/>
  <c r="AM3" i="3"/>
  <c r="AL3" i="3"/>
  <c r="AK3" i="3"/>
  <c r="AJ3" i="3"/>
  <c r="AI3" i="3"/>
  <c r="AH3" i="3"/>
  <c r="AG3" i="3"/>
  <c r="AF3" i="3"/>
  <c r="AE3" i="3"/>
  <c r="AC3" i="3"/>
  <c r="Z3" i="3"/>
  <c r="W3" i="3"/>
  <c r="R3" i="3"/>
  <c r="Q3" i="3"/>
  <c r="P3" i="3"/>
  <c r="O3" i="3"/>
  <c r="N3" i="3"/>
  <c r="M3" i="3"/>
  <c r="L3" i="3"/>
  <c r="K3" i="3"/>
  <c r="J3" i="3"/>
  <c r="I3" i="3"/>
  <c r="H3" i="3"/>
  <c r="C3" i="3"/>
  <c r="B3" i="3"/>
  <c r="X2" i="3"/>
  <c r="A3" i="3"/>
  <c r="AB2" i="3"/>
  <c r="V2" i="3"/>
  <c r="U2" i="3"/>
  <c r="T2" i="3"/>
  <c r="AB3" i="3"/>
  <c r="P2" i="3"/>
  <c r="O2" i="3"/>
  <c r="N2" i="3"/>
  <c r="K2" i="3"/>
  <c r="C2" i="3"/>
  <c r="X8" i="3" l="1"/>
  <c r="X6" i="3"/>
  <c r="X4" i="3"/>
  <c r="X10" i="3"/>
  <c r="X11" i="3"/>
  <c r="X9" i="3"/>
  <c r="X7" i="3"/>
  <c r="X5" i="3"/>
  <c r="X3" i="3"/>
</calcChain>
</file>

<file path=xl/sharedStrings.xml><?xml version="1.0" encoding="utf-8"?>
<sst xmlns="http://schemas.openxmlformats.org/spreadsheetml/2006/main" count="564" uniqueCount="416">
  <si>
    <t>ask-conneqtor@jpx.co.jp</t>
    <phoneticPr fontId="3"/>
  </si>
  <si>
    <t>申込日</t>
    <rPh sb="0" eb="2">
      <t>モウシコミ</t>
    </rPh>
    <rPh sb="2" eb="3">
      <t>ビ</t>
    </rPh>
    <phoneticPr fontId="3"/>
  </si>
  <si>
    <t>会社名</t>
    <rPh sb="0" eb="3">
      <t>カイシャメイ</t>
    </rPh>
    <phoneticPr fontId="3"/>
  </si>
  <si>
    <t>氏名</t>
    <rPh sb="0" eb="2">
      <t>シメイ</t>
    </rPh>
    <phoneticPr fontId="3"/>
  </si>
  <si>
    <t>連絡用の電話番号</t>
    <rPh sb="0" eb="3">
      <t>レンラクヨウ</t>
    </rPh>
    <rPh sb="4" eb="8">
      <t>デンワバンゴウ</t>
    </rPh>
    <phoneticPr fontId="3"/>
  </si>
  <si>
    <t>メールアドレス</t>
    <phoneticPr fontId="3"/>
  </si>
  <si>
    <t>個人情報の取扱いについて同意する</t>
    <phoneticPr fontId="3"/>
  </si>
  <si>
    <t>https://www.jpx.co.jp/corporate/governance/security/personal-information/</t>
    <phoneticPr fontId="3"/>
  </si>
  <si>
    <t>証券会社名</t>
    <rPh sb="0" eb="4">
      <t>ショウケンカイシャ</t>
    </rPh>
    <rPh sb="4" eb="5">
      <t>メイ</t>
    </rPh>
    <phoneticPr fontId="3"/>
  </si>
  <si>
    <t>担当者名</t>
    <rPh sb="0" eb="4">
      <t>タントウシャメイ</t>
    </rPh>
    <phoneticPr fontId="3"/>
  </si>
  <si>
    <t>連絡用の電話番号</t>
    <rPh sb="0" eb="2">
      <t>レンラク</t>
    </rPh>
    <rPh sb="2" eb="3">
      <t>ヨウ</t>
    </rPh>
    <rPh sb="4" eb="8">
      <t>デンワバンゴウ</t>
    </rPh>
    <phoneticPr fontId="3"/>
  </si>
  <si>
    <t>* 記入いただいた個人情報等は、CONNEQTORに係る各種ご連絡等の運営業務のために利用し、他の目的のために利用しません。</t>
    <phoneticPr fontId="3"/>
  </si>
  <si>
    <t>* 日本取引所グループの個人情報の取扱いについては、下記のウェブサイトをご参照ください。</t>
    <phoneticPr fontId="3"/>
  </si>
  <si>
    <t>姓</t>
    <phoneticPr fontId="3"/>
  </si>
  <si>
    <t>新規</t>
  </si>
  <si>
    <t>名</t>
    <phoneticPr fontId="3"/>
  </si>
  <si>
    <t>取引担当者</t>
  </si>
  <si>
    <t>・「統括者」「取引担当者」は少なくとも1名の登録が必要です。
・ユーザー登録をする方全員分をご記入ください。
・一度ユーザー登録を行っていただいた後に、ユーザーを追加する場合、追加対象のユーザーのみご記入ください。</t>
    <phoneticPr fontId="3"/>
  </si>
  <si>
    <t>★ユーザー登録を行う方の情報について、全項目必ずご記入ください。</t>
    <rPh sb="5" eb="7">
      <t>トウロク</t>
    </rPh>
    <rPh sb="8" eb="9">
      <t>オコナ</t>
    </rPh>
    <rPh sb="10" eb="11">
      <t>カタ</t>
    </rPh>
    <rPh sb="12" eb="14">
      <t>ジョウホウ</t>
    </rPh>
    <rPh sb="19" eb="22">
      <t>ゼンコウモク</t>
    </rPh>
    <rPh sb="22" eb="23">
      <t>カナラ</t>
    </rPh>
    <rPh sb="25" eb="27">
      <t>キニュウ</t>
    </rPh>
    <phoneticPr fontId="3"/>
  </si>
  <si>
    <t>統括者</t>
  </si>
  <si>
    <t>お問い合わせ・申込書のご送付先</t>
    <phoneticPr fontId="3"/>
  </si>
  <si>
    <t>メール</t>
    <phoneticPr fontId="3"/>
  </si>
  <si>
    <t>電話</t>
    <rPh sb="0" eb="2">
      <t>デンワ</t>
    </rPh>
    <phoneticPr fontId="3"/>
  </si>
  <si>
    <t>1. お申し込みの代表者</t>
    <rPh sb="4" eb="5">
      <t>モウ</t>
    </rPh>
    <rPh sb="6" eb="7">
      <t>コ</t>
    </rPh>
    <rPh sb="9" eb="12">
      <t>ダイヒョウシャ</t>
    </rPh>
    <phoneticPr fontId="3"/>
  </si>
  <si>
    <t>本申込みの代表者の情報をご記入ください。お申し込みの内容について照会させていただく場合があります。</t>
    <phoneticPr fontId="3"/>
  </si>
  <si>
    <t>5桁コード</t>
    <rPh sb="1" eb="2">
      <t>ケタ</t>
    </rPh>
    <phoneticPr fontId="3"/>
  </si>
  <si>
    <t>2. 同意事項</t>
    <rPh sb="3" eb="7">
      <t>ドウイジコウ</t>
    </rPh>
    <phoneticPr fontId="3"/>
  </si>
  <si>
    <t>申込みを行うために、以下の事項に同意してください。</t>
    <phoneticPr fontId="3"/>
  </si>
  <si>
    <t>3. 申込内容</t>
    <phoneticPr fontId="3"/>
  </si>
  <si>
    <t>お申込みいただく組織・ユーザーの情報をご記入ください。</t>
    <phoneticPr fontId="3"/>
  </si>
  <si>
    <t>(1) 利用証券会社</t>
    <rPh sb="4" eb="10">
      <t>リヨウショウケンカイシャ</t>
    </rPh>
    <phoneticPr fontId="3"/>
  </si>
  <si>
    <t>(2) 口座ID (任意)</t>
    <rPh sb="4" eb="6">
      <t>コウザ</t>
    </rPh>
    <rPh sb="10" eb="12">
      <t>ニンイ</t>
    </rPh>
    <phoneticPr fontId="3"/>
  </si>
  <si>
    <t xml:space="preserve">(3) ユーザー情報	</t>
    <rPh sb="8" eb="10">
      <t>ジョウホウ</t>
    </rPh>
    <phoneticPr fontId="3"/>
  </si>
  <si>
    <r>
      <t xml:space="preserve">メールアドレス
</t>
    </r>
    <r>
      <rPr>
        <sz val="9"/>
        <color theme="0"/>
        <rFont val="Meiryo UI"/>
        <family val="3"/>
        <charset val="128"/>
      </rPr>
      <t>*1</t>
    </r>
    <phoneticPr fontId="3"/>
  </si>
  <si>
    <r>
      <t>二段階認証用の電話番号</t>
    </r>
    <r>
      <rPr>
        <sz val="9"/>
        <color theme="0"/>
        <rFont val="Meiryo UI"/>
        <family val="3"/>
        <charset val="128"/>
      </rPr>
      <t xml:space="preserve"> *2</t>
    </r>
    <rPh sb="0" eb="3">
      <t>ニダンカイ</t>
    </rPh>
    <rPh sb="3" eb="5">
      <t>ニンショウ</t>
    </rPh>
    <rPh sb="5" eb="6">
      <t>ヨウ</t>
    </rPh>
    <rPh sb="7" eb="11">
      <t>デンワバンゴウ</t>
    </rPh>
    <phoneticPr fontId="3"/>
  </si>
  <si>
    <t>ユーザー権限 *3</t>
    <rPh sb="4" eb="6">
      <t>ケンゲン</t>
    </rPh>
    <phoneticPr fontId="3"/>
  </si>
  <si>
    <t xml:space="preserve">*1 原則として記入いただいたメールアドレスをユーザーIDとさせていただきます。ただし、同一のアドレスで複数の権限をお申し込みをいただいている場合には、弊社で任意に設定させていただきます。	</t>
    <phoneticPr fontId="3"/>
  </si>
  <si>
    <t>*2 指定いただいた電話番号へ、ログイン時にシステムが自動で架電します。第三者による不正利用等を防止するため、オフィスの固定電話など、適切な電話番号を設定してください。</t>
    <phoneticPr fontId="3"/>
  </si>
  <si>
    <t>*3 同一の方が複数種類のアカウント権限をお申込みいただくことも可能です。また、権限の詳細については、下記リンク先の「投資家向け利用手続きの概要」をご参照ください。</t>
    <phoneticPr fontId="3"/>
  </si>
  <si>
    <t>03-3666-0141（代表）</t>
    <phoneticPr fontId="3"/>
  </si>
  <si>
    <t>口座IDを別途指定される場合や、複数口座をご登録される場合は「PT-71_別紙」に記入してご提出ください。</t>
    <rPh sb="41" eb="43">
      <t>キニュウ</t>
    </rPh>
    <phoneticPr fontId="3"/>
  </si>
  <si>
    <t>（証券会社自己の場合）</t>
    <rPh sb="1" eb="3">
      <t>ショウケン</t>
    </rPh>
    <rPh sb="3" eb="5">
      <t>カイシャ</t>
    </rPh>
    <rPh sb="5" eb="7">
      <t>ジコ</t>
    </rPh>
    <rPh sb="8" eb="10">
      <t>バアイ</t>
    </rPh>
    <rPh sb="10" eb="11">
      <t>シャメイ</t>
    </rPh>
    <phoneticPr fontId="3"/>
  </si>
  <si>
    <t>上記以外の証券会社もご利用になる場合</t>
    <rPh sb="0" eb="2">
      <t>ジョウキ</t>
    </rPh>
    <rPh sb="2" eb="4">
      <t>イガイ</t>
    </rPh>
    <rPh sb="5" eb="9">
      <t>ショウケンガイシャ</t>
    </rPh>
    <rPh sb="11" eb="13">
      <t>リヨウ</t>
    </rPh>
    <rPh sb="16" eb="18">
      <t>バアイ</t>
    </rPh>
    <phoneticPr fontId="3"/>
  </si>
  <si>
    <t>https://jpxsystem.com/doc/cq/doku.php?id=documents</t>
    <phoneticPr fontId="3"/>
  </si>
  <si>
    <t>野村證券</t>
    <phoneticPr fontId="3"/>
  </si>
  <si>
    <t>バークレイズ証券</t>
    <phoneticPr fontId="3"/>
  </si>
  <si>
    <t>BofA証券</t>
    <phoneticPr fontId="3"/>
  </si>
  <si>
    <t>（証券会社自己）</t>
    <phoneticPr fontId="3"/>
  </si>
  <si>
    <t>※LLTコードまたは取引参加者コードを記入してください。</t>
    <phoneticPr fontId="3"/>
  </si>
  <si>
    <t>区分</t>
  </si>
  <si>
    <t>ユーザ登録_ステータス</t>
    <phoneticPr fontId="31"/>
  </si>
  <si>
    <t>Stg登録_申込日付</t>
    <rPh sb="9" eb="10">
      <t>ツケ</t>
    </rPh>
    <phoneticPr fontId="31"/>
  </si>
  <si>
    <t>Stg登録_完了通知日</t>
    <phoneticPr fontId="31"/>
  </si>
  <si>
    <t>本番登録_申込日付</t>
    <rPh sb="0" eb="2">
      <t>ホンバン</t>
    </rPh>
    <rPh sb="7" eb="9">
      <t>ヒヅケ</t>
    </rPh>
    <phoneticPr fontId="31"/>
  </si>
  <si>
    <t>本番登録_完了通知日</t>
  </si>
  <si>
    <t>ユーザ登録_疑似組織・代表者F</t>
    <phoneticPr fontId="31"/>
  </si>
  <si>
    <t>組織・代表者_ユーザ種別</t>
    <phoneticPr fontId="31"/>
  </si>
  <si>
    <t>組織・代表者_組織名</t>
    <rPh sb="7" eb="9">
      <t>ソシキ</t>
    </rPh>
    <phoneticPr fontId="31"/>
  </si>
  <si>
    <t>組織・代表者_組織名（英名）</t>
    <rPh sb="7" eb="9">
      <t>ソシキ</t>
    </rPh>
    <phoneticPr fontId="31"/>
  </si>
  <si>
    <t>組織・代表者_コード</t>
  </si>
  <si>
    <t>組織・代表者_自己/委託</t>
  </si>
  <si>
    <t>組織・代表者_部署名</t>
    <phoneticPr fontId="31"/>
  </si>
  <si>
    <t>組織・代表者_氏名</t>
  </si>
  <si>
    <t>組織・代表者_電話番号</t>
    <phoneticPr fontId="31"/>
  </si>
  <si>
    <t>組織・代表者_e-mail</t>
    <phoneticPr fontId="31"/>
  </si>
  <si>
    <t>組織・代表者_承認機能</t>
    <rPh sb="7" eb="11">
      <t>ショウニンキノウ</t>
    </rPh>
    <phoneticPr fontId="31"/>
  </si>
  <si>
    <t>組織・代表者_投資家機能</t>
    <rPh sb="7" eb="12">
      <t>トウシカキノウ</t>
    </rPh>
    <phoneticPr fontId="31"/>
  </si>
  <si>
    <t>ユーザ登録_疑似ユーザF</t>
    <rPh sb="6" eb="8">
      <t>ギジ</t>
    </rPh>
    <phoneticPr fontId="31"/>
  </si>
  <si>
    <t>ユーザ登録_アカウント権限</t>
  </si>
  <si>
    <t>ユーザ登録_氏</t>
    <phoneticPr fontId="31"/>
  </si>
  <si>
    <t>ユーザ登録_名</t>
    <phoneticPr fontId="31"/>
  </si>
  <si>
    <t>ユーザ登録_e-mail</t>
  </si>
  <si>
    <t>ユーザ登録_ログインID</t>
  </si>
  <si>
    <t>ユーザ登録_パスワード</t>
  </si>
  <si>
    <t>ユーザ登録_MFA有無</t>
  </si>
  <si>
    <t>ユーザ登録_２段階認証電話番号</t>
  </si>
  <si>
    <t>ユーザ登録_電話番号(登録形式)</t>
  </si>
  <si>
    <t>API利用条件_固定IPアドレス</t>
  </si>
  <si>
    <t>ADB2C_object id</t>
  </si>
  <si>
    <t>APIM_APIM-User-Key</t>
  </si>
  <si>
    <t>Stg_SubscriptionnKey</t>
  </si>
  <si>
    <t>Prd_SubscriptionnKey</t>
  </si>
  <si>
    <t>Prd_取引可能決済日</t>
  </si>
  <si>
    <t>接続情報_投資家側</t>
  </si>
  <si>
    <t>接続情報_MM側</t>
    <phoneticPr fontId="31"/>
  </si>
  <si>
    <t>接続情報_接続方式</t>
  </si>
  <si>
    <t>Stg_通信パス名</t>
  </si>
  <si>
    <t>Stg_IPアドレス</t>
  </si>
  <si>
    <t>Stg_ポート番号</t>
  </si>
  <si>
    <t>Stg_CompID</t>
  </si>
  <si>
    <t>Stg_仮想サーバ</t>
  </si>
  <si>
    <t>Prd_通信パス名</t>
  </si>
  <si>
    <t>Prd_IPアドレス</t>
  </si>
  <si>
    <t>Prd_IPアドレス（予備１）</t>
  </si>
  <si>
    <t>Prd_IPアドレス（予備２）</t>
  </si>
  <si>
    <t>Prd_ポート番号</t>
  </si>
  <si>
    <t>Prd_ポート番号（予備１）</t>
  </si>
  <si>
    <t>Prd_ポート番号（予備２）</t>
  </si>
  <si>
    <t>Prd_CompID</t>
  </si>
  <si>
    <t>Prd_仮想サーバ</t>
  </si>
  <si>
    <t>登録待ち</t>
    <rPh sb="0" eb="2">
      <t>トウロク</t>
    </rPh>
    <rPh sb="2" eb="3">
      <t>マ</t>
    </rPh>
    <phoneticPr fontId="31"/>
  </si>
  <si>
    <t>投資家</t>
    <rPh sb="0" eb="3">
      <t>トウシカ</t>
    </rPh>
    <phoneticPr fontId="33"/>
  </si>
  <si>
    <t>委託</t>
    <rPh sb="0" eb="2">
      <t>イタク</t>
    </rPh>
    <phoneticPr fontId="33"/>
  </si>
  <si>
    <t>-</t>
    <phoneticPr fontId="3"/>
  </si>
  <si>
    <t>-</t>
    <phoneticPr fontId="31"/>
  </si>
  <si>
    <t>対象</t>
    <rPh sb="0" eb="2">
      <t>タイショウ</t>
    </rPh>
    <phoneticPr fontId="31"/>
  </si>
  <si>
    <t>あり</t>
    <phoneticPr fontId="33"/>
  </si>
  <si>
    <t>-</t>
    <phoneticPr fontId="33"/>
  </si>
  <si>
    <t>AIM Algorithmic Trading Singapore Pte. Ltd.</t>
  </si>
  <si>
    <t>AlphaGrep Pte.Ltd.</t>
  </si>
  <si>
    <t>AP Capital Management (Hong Kong) Limited</t>
  </si>
  <si>
    <t>Ark International Group Pty Ltd.</t>
  </si>
  <si>
    <t>ATLANTIC TRADING LONDON LIMITED</t>
  </si>
  <si>
    <t>Barak Capital G.T. Ltd.</t>
  </si>
  <si>
    <t>BNP Paribas Arbitrage (Hong Kong) Limited</t>
  </si>
  <si>
    <t>Citadel Securities (Hong Kong) Limited</t>
  </si>
  <si>
    <t>Coral Reef Technologies Limited</t>
  </si>
  <si>
    <t>DRW Singapore Pte. Ltd.</t>
  </si>
  <si>
    <t>ESCI, Ltd.</t>
  </si>
  <si>
    <t>Fenix One Asia Pte. Ltd.</t>
  </si>
  <si>
    <t>Flow Traders B.V.</t>
  </si>
  <si>
    <t>Flow Traders Hong Kong Limited</t>
  </si>
  <si>
    <t>Geneva Ireland Financial Trading Limited</t>
  </si>
  <si>
    <t>Goldman Sachs (Asia) L.L.C.</t>
  </si>
  <si>
    <t>Grasshopper Pte.Ltd.</t>
  </si>
  <si>
    <t>Headlands Technologies LLC</t>
  </si>
  <si>
    <t>HRT SG PTE. LTD.</t>
  </si>
  <si>
    <t>IMC Pacific Pty Ltd</t>
  </si>
  <si>
    <t>Infini Capital Management Limited</t>
  </si>
  <si>
    <t>Issar Limited</t>
  </si>
  <si>
    <t>Jane Street Asia Trading Limited</t>
  </si>
  <si>
    <t>JTP Holdings Pte. Ltd.</t>
  </si>
  <si>
    <t>Liquid Capital Australia Pty Ltd</t>
  </si>
  <si>
    <t>Maven Derivatives Asia Limited</t>
  </si>
  <si>
    <t>Millennium Capital Management (Hong Kong) Limited</t>
  </si>
  <si>
    <t>Millennium Capital Management (Singapore) Pte. Ltd.</t>
  </si>
  <si>
    <t>NDH Trading Ltd</t>
  </si>
  <si>
    <t>Optiver Australia Pty Limited</t>
  </si>
  <si>
    <t>PDT Partners, LLC</t>
  </si>
  <si>
    <t>Presto Labs Pte.Ltd.</t>
  </si>
  <si>
    <t>Prime Trading, LLC</t>
  </si>
  <si>
    <t>QCM Cayman, Ltd.</t>
  </si>
  <si>
    <t>Quadeye Trading LLC</t>
  </si>
  <si>
    <t>Qube Research ＆ Technologies Hong Kong Limited</t>
  </si>
  <si>
    <t>Radix Trading Europe B.V.</t>
  </si>
  <si>
    <t>SACCADE CAPITAL LIMITED</t>
  </si>
  <si>
    <t>Serenity Capital Management LLC</t>
  </si>
  <si>
    <t>SG SECURITIES (HK) LIMITED</t>
  </si>
  <si>
    <t>SQUAREPOINT OPERATIONS PRIVATE LIMITED</t>
  </si>
  <si>
    <t>SSW-Trading GmbH</t>
  </si>
  <si>
    <t>Sunrise Futures, LLC</t>
  </si>
  <si>
    <t>Susquehanna Pacific Pty Ltd</t>
  </si>
  <si>
    <t>Taki Three LLC</t>
  </si>
  <si>
    <t>Tower Research Capital (Singapore) Pte. Ltd.</t>
  </si>
  <si>
    <t>Two Sigma Securities, LLC</t>
  </si>
  <si>
    <t>Virtu Financial Singapore Pte. Ltd.</t>
  </si>
  <si>
    <t>Vivienne Court Trading Pty Ltd</t>
  </si>
  <si>
    <t>Volant Trading Asia Limited</t>
  </si>
  <si>
    <t>XTX Markets Limited</t>
  </si>
  <si>
    <t>ダルマ・キャピタル株式会社</t>
  </si>
  <si>
    <t>Dharma.Capital K.K.</t>
  </si>
  <si>
    <t>アーク証券</t>
  </si>
  <si>
    <t>ARK SECURITIES CO.,LTD.</t>
  </si>
  <si>
    <t>アイザワ証券</t>
  </si>
  <si>
    <t>AIZAWA SECURITIES CO.,LTD.</t>
  </si>
  <si>
    <t>八十二証券</t>
  </si>
  <si>
    <t>HACHIJUNI SECURITIES Co., Ltd.</t>
  </si>
  <si>
    <t>安藤証券</t>
  </si>
  <si>
    <t>Ando Securities Co.,Ltd.</t>
  </si>
  <si>
    <t>auカブコム証券</t>
  </si>
  <si>
    <t>au Kabucom Securities Co.,Ltd.</t>
  </si>
  <si>
    <t>いちよし証券</t>
  </si>
  <si>
    <t>Ichiyoshi Securities Co.,Ltd.</t>
  </si>
  <si>
    <t>リーディング証券</t>
  </si>
  <si>
    <t>Leading Securities Co.,Ltd.</t>
  </si>
  <si>
    <t>今村証券</t>
  </si>
  <si>
    <t>The Imamura Securities Co.,Ltd.</t>
  </si>
  <si>
    <t>永和証券</t>
  </si>
  <si>
    <t>Eiwa Securities Co.,Ltd.</t>
  </si>
  <si>
    <t>SBI証券</t>
  </si>
  <si>
    <t>SBI SECURITIES Co.,Ltd.</t>
  </si>
  <si>
    <t>岡安証券</t>
  </si>
  <si>
    <t>Okayasu Securities Co.,Ltd.</t>
  </si>
  <si>
    <t>岡三証券</t>
  </si>
  <si>
    <t>OKASAN SECURITIES CO.,LTD.</t>
  </si>
  <si>
    <t xml:space="preserve">岡地証券 </t>
  </si>
  <si>
    <t>OKACHI SECURITIES CO.,LTD.</t>
  </si>
  <si>
    <t>長野證券</t>
  </si>
  <si>
    <t>NAGANO SECURITIES CO.,LTD.</t>
  </si>
  <si>
    <t>木村証券</t>
  </si>
  <si>
    <t>Kimura Securities Co.,Ltd.</t>
  </si>
  <si>
    <t>エイチ・エス証券</t>
  </si>
  <si>
    <t>H.S. SECURITIES CO.,LTD.</t>
  </si>
  <si>
    <t>共和証券</t>
  </si>
  <si>
    <t>Kyowa Securities Co.,Ltd.</t>
  </si>
  <si>
    <t>極東証券</t>
  </si>
  <si>
    <t>KYOKUTO SECURITIES CO.,LTD.</t>
  </si>
  <si>
    <t>クレディ・アグリコル証券会社</t>
  </si>
  <si>
    <t>Credit Agricole Securities Asia B.V.</t>
  </si>
  <si>
    <t>あかつき証券</t>
  </si>
  <si>
    <t>Akatsuki Securities,Inc.</t>
  </si>
  <si>
    <t>光世証券</t>
  </si>
  <si>
    <t>The Kosei Securities Co.,Ltd.</t>
  </si>
  <si>
    <t>Mitsubishi UFJ Morgan Stanley Securities Co.,Ltd.</t>
  </si>
  <si>
    <t>岩井コスモ証券</t>
  </si>
  <si>
    <t>ＩｗａｉCosmo Securities Co.,Ltd.</t>
  </si>
  <si>
    <t>ゴールドマン・サックス証券</t>
  </si>
  <si>
    <t>Goldman Sachs Japan Co.,Ltd.</t>
  </si>
  <si>
    <t>ＪＩＡ証券</t>
  </si>
  <si>
    <t>ＪＩＡ Securities Co., Ltd.</t>
  </si>
  <si>
    <t>クレディ・スイス証券</t>
  </si>
  <si>
    <t>Credit Suisse Securities (Japan) Limited</t>
  </si>
  <si>
    <t>ナティクシス日本証券</t>
  </si>
  <si>
    <t>Natixis Japan Securities Co.,Ltd.</t>
  </si>
  <si>
    <t>CLSA証券</t>
  </si>
  <si>
    <t>CLSA Securities Japan Co., Ltd.</t>
  </si>
  <si>
    <t>しんきん証券</t>
  </si>
  <si>
    <t>Shinkin Securities Co.,Ltd.</t>
  </si>
  <si>
    <t>みずほ証券</t>
  </si>
  <si>
    <t>Mizuho Securities Co.,Ltd.</t>
  </si>
  <si>
    <t>ジェフリーズ証券会社</t>
  </si>
  <si>
    <t>Jefferies （Japan) Limited</t>
  </si>
  <si>
    <t>GMOクリック証券</t>
  </si>
  <si>
    <t>GMO CLICK Securities,Inc.</t>
  </si>
  <si>
    <t>北洋証券</t>
  </si>
  <si>
    <t>North Pacific Securities Co.,Ltd.</t>
  </si>
  <si>
    <t>ニュース証券</t>
  </si>
  <si>
    <t>New-S Securities CO.,Ltd.</t>
  </si>
  <si>
    <t>UBS証券</t>
  </si>
  <si>
    <t>UBS Securities Japan Co., Ltd.</t>
  </si>
  <si>
    <t>SBIネオトレード証券</t>
  </si>
  <si>
    <t>SBI Neotrade Securities Co., Ltd.</t>
  </si>
  <si>
    <t>ソシエテ・ジェネラル証券</t>
  </si>
  <si>
    <t>Societe Generale Securities Japan Limited</t>
  </si>
  <si>
    <t>シティグループ証券</t>
  </si>
  <si>
    <t>Citigroup Global Markets Japan Inc.</t>
  </si>
  <si>
    <t>立花証券</t>
  </si>
  <si>
    <t>THE TACHIBANA SECURITIES CO.,LTD.</t>
  </si>
  <si>
    <t>大和証券</t>
  </si>
  <si>
    <t>Daiwa Securities Co.Ltd.</t>
  </si>
  <si>
    <t>Chibagin Securities Co.,Ltd.</t>
  </si>
  <si>
    <t>むさし証券</t>
  </si>
  <si>
    <t>Musashi Securities Co.,Ltd.</t>
  </si>
  <si>
    <t>楽天証券</t>
  </si>
  <si>
    <t>Rakuten Securities,Inc.</t>
  </si>
  <si>
    <t>東海東京証券</t>
  </si>
  <si>
    <t>Tokai Tokyo Securities Co.,Ltd.</t>
  </si>
  <si>
    <t>東洋証券</t>
  </si>
  <si>
    <t>TOYO SECURITIES CO.,LTD.</t>
  </si>
  <si>
    <t>ドイツ証券</t>
  </si>
  <si>
    <t>Deutsche Securities Inc.</t>
  </si>
  <si>
    <t>内藤証券</t>
  </si>
  <si>
    <t>NAITO SECURITIES CO.,LTD.</t>
  </si>
  <si>
    <t>第四北越証券</t>
  </si>
  <si>
    <t>Daishi Hokuetsu Securities Co.,Ltd.</t>
  </si>
  <si>
    <t>ひびき証券</t>
  </si>
  <si>
    <t>Hibiki Securities Inc.</t>
  </si>
  <si>
    <t>中原証券</t>
  </si>
  <si>
    <t>The Nakahara Securities Co.,Ltd.</t>
  </si>
  <si>
    <t>フィリップ証券</t>
  </si>
  <si>
    <t>Phillip Securities Japan,Ltd.</t>
  </si>
  <si>
    <t>西村証券</t>
  </si>
  <si>
    <t>NISHIMURA SECURITIES CO.,LTD.</t>
  </si>
  <si>
    <t>三晃証券</t>
  </si>
  <si>
    <t>SANKO SECURITIES CO.,LTD.</t>
  </si>
  <si>
    <t>SMBC Nikko Securities Inc.</t>
  </si>
  <si>
    <t>マネックス証券</t>
  </si>
  <si>
    <t>Monex, Inc.</t>
  </si>
  <si>
    <t>日産証券</t>
  </si>
  <si>
    <t>Nissan Securities Co., Ltd.</t>
  </si>
  <si>
    <t>証券ジャパン</t>
  </si>
  <si>
    <t>Securities Japan, Inc.</t>
  </si>
  <si>
    <t>野村證券</t>
  </si>
  <si>
    <t>ばんせい証券</t>
  </si>
  <si>
    <t>Bansei Securities Co.,Ltd.</t>
  </si>
  <si>
    <t>ＢＮＰパリバ証券</t>
    <phoneticPr fontId="3"/>
  </si>
  <si>
    <t>BNP Paribas Securities (Japan) Limited</t>
  </si>
  <si>
    <t>光証券</t>
  </si>
  <si>
    <t>THE HIKARI SECURITIES CO.,LTD.</t>
  </si>
  <si>
    <t>廣田証券</t>
  </si>
  <si>
    <t>HIROTA SECURITIES CO.,LTD.</t>
  </si>
  <si>
    <t>FFG証券</t>
  </si>
  <si>
    <t>FFG Securities Co., Ltd.</t>
  </si>
  <si>
    <t>松井証券</t>
  </si>
  <si>
    <t>MATSUI SECURITIES CO.,LTD.</t>
  </si>
  <si>
    <t>マッコーリーキャピタル証券会社</t>
  </si>
  <si>
    <t>Macquarie Capital Securities (Japan) Limited</t>
  </si>
  <si>
    <t>丸國証券</t>
  </si>
  <si>
    <t>MARUKUNI SECURITIES CO.,LTD.</t>
  </si>
  <si>
    <t>丸三証券</t>
  </si>
  <si>
    <t>Marusan Securities Co.,Ltd.</t>
  </si>
  <si>
    <t>丸八証券</t>
  </si>
  <si>
    <t>Maruhachi Securities Co.,Ltd.</t>
  </si>
  <si>
    <t>岡三にいがた証券</t>
  </si>
  <si>
    <t>OKASAN NIIGATA SECURITIES CO.,LTD.</t>
  </si>
  <si>
    <t>三木証券</t>
  </si>
  <si>
    <t>MIKI SECURITIES CO.,LTD.</t>
  </si>
  <si>
    <t>リテラ・クレア証券</t>
  </si>
  <si>
    <t>Retela Crea Securities Co.,Ltd.</t>
  </si>
  <si>
    <t>三田証券</t>
  </si>
  <si>
    <t>MITA SECURITIES Co.,Ltd.</t>
  </si>
  <si>
    <t>ＨＳＢＣ証券</t>
  </si>
  <si>
    <t>HSBC Securities (Japan) Co., Ltd.</t>
  </si>
  <si>
    <t>水戸証券</t>
  </si>
  <si>
    <t>Mito Securities Co.,Ltd.</t>
  </si>
  <si>
    <t>明和證券</t>
  </si>
  <si>
    <t>MEIWA SECURITIES CO.,LTD.</t>
  </si>
  <si>
    <t>インタラクティブ・ブローカーズ証券</t>
  </si>
  <si>
    <t>Interactive Brokers Securities Japan,Inc.</t>
  </si>
  <si>
    <t>モルガン・スタンレーMUFG証券</t>
  </si>
  <si>
    <t>Morgan Stanley MUFG Securities Co.,Ltd.</t>
  </si>
  <si>
    <t>ウィブル証券</t>
  </si>
  <si>
    <t>Webull Securities (Japan) Co. Ltd.　　</t>
  </si>
  <si>
    <t>山二証券</t>
  </si>
  <si>
    <t>Yamani Securities Co.,Ltd.</t>
  </si>
  <si>
    <t>山和証券</t>
  </si>
  <si>
    <t>YAMAWA SECURITIES CO.,LTD.</t>
  </si>
  <si>
    <t>豊証券</t>
  </si>
  <si>
    <t>The Yutaka Securities Co.,Ltd.</t>
  </si>
  <si>
    <t>サスケハナ・ホンコン・リミテッド</t>
  </si>
  <si>
    <t>Susquehanna Hong Kong Limited</t>
  </si>
  <si>
    <t>だいこう証券ビジネス</t>
  </si>
  <si>
    <t>DSB Co.,Ltd.</t>
  </si>
  <si>
    <t>エービーエヌ・アムロ・クリアリング証券</t>
  </si>
  <si>
    <t>バークレイズ証券</t>
  </si>
  <si>
    <t>コード</t>
  </si>
  <si>
    <t>高速取引行為者名（英名）</t>
    <rPh sb="9" eb="11">
      <t>エイメイ</t>
    </rPh>
    <phoneticPr fontId="2"/>
  </si>
  <si>
    <t>Rideau Analytics, LLLP</t>
  </si>
  <si>
    <t xml:space="preserve">JPMorgan Securities Japan Co.,Ltd. </t>
  </si>
  <si>
    <t>Barclays Securities Japan Limited</t>
  </si>
  <si>
    <t>ABN AMRO Clearing Tokyo Co.,Ltd.</t>
  </si>
  <si>
    <t>高速取引行為者名</t>
  </si>
  <si>
    <t>三菱UFJモルガン・スタンレー証券</t>
    <phoneticPr fontId="3"/>
  </si>
  <si>
    <t>JPモルガン証券</t>
    <phoneticPr fontId="3"/>
  </si>
  <si>
    <t>ちばぎん証券</t>
    <phoneticPr fontId="3"/>
  </si>
  <si>
    <t>SMBC日興証券</t>
    <phoneticPr fontId="3"/>
  </si>
  <si>
    <t>登録用英名</t>
    <rPh sb="0" eb="3">
      <t>トウロクヨウ</t>
    </rPh>
    <rPh sb="3" eb="5">
      <t>エイメイ</t>
    </rPh>
    <phoneticPr fontId="3"/>
  </si>
  <si>
    <t>"ARK SECURITIES CO.,LTD."</t>
  </si>
  <si>
    <t>"AIZAWA SECURITIES CO.,LTD."</t>
  </si>
  <si>
    <t>"HACHIJUNI SECURITIES Co., Ltd."</t>
  </si>
  <si>
    <t>"Ando Securities Co.,Ltd."</t>
  </si>
  <si>
    <t>"au Kabucom Securities Co.,Ltd."</t>
  </si>
  <si>
    <t>"Ichiyoshi Securities Co.,Ltd."</t>
  </si>
  <si>
    <t>"Leading Securities Co.,Ltd."</t>
  </si>
  <si>
    <t>"The Imamura Securities Co.,Ltd."</t>
  </si>
  <si>
    <t>"Eiwa Securities Co.,Ltd."</t>
  </si>
  <si>
    <t>"SBI SECURITIES Co.,Ltd."</t>
  </si>
  <si>
    <t>"Okayasu Securities Co.,Ltd."</t>
  </si>
  <si>
    <t>"OKASAN SECURITIES CO.,LTD."</t>
  </si>
  <si>
    <t>"OKACHI SECURITIES CO.,LTD."</t>
  </si>
  <si>
    <t>"NAGANO SECURITIES CO.,LTD."</t>
  </si>
  <si>
    <t>"Kimura Securities Co.,Ltd."</t>
  </si>
  <si>
    <t>"H.S. SECURITIES CO.,LTD."</t>
  </si>
  <si>
    <t>"Kyowa Securities Co.,Ltd."</t>
  </si>
  <si>
    <t>"KYOKUTO SECURITIES CO.,LTD."</t>
  </si>
  <si>
    <t>"Akatsuki Securities,Inc."</t>
  </si>
  <si>
    <t>"The Kosei Securities Co.,Ltd."</t>
  </si>
  <si>
    <t>"Mitsubishi UFJ Morgan Stanley Securities Co.,Ltd."</t>
  </si>
  <si>
    <t>"ＩｗａｉCosmo Securities Co.,Ltd."</t>
  </si>
  <si>
    <t>"Goldman Sachs Japan Co.,Ltd."</t>
  </si>
  <si>
    <t>"ＪＩＡ Securities Co., Ltd."</t>
  </si>
  <si>
    <t>"Natixis Japan Securities Co.,Ltd."</t>
  </si>
  <si>
    <t>"CLSA Securities Japan Co., Ltd."</t>
  </si>
  <si>
    <t>"Shinkin Securities Co.,Ltd."</t>
  </si>
  <si>
    <t>"Mizuho Securities Co.,Ltd."</t>
  </si>
  <si>
    <t>"JPMorgan Securities Japan Co.,Ltd. "</t>
  </si>
  <si>
    <t>"GMO CLICK Securities,Inc."</t>
  </si>
  <si>
    <t>"North Pacific Securities Co.,Ltd."</t>
  </si>
  <si>
    <t>"New-S Securities CO.,Ltd."</t>
  </si>
  <si>
    <t>"UBS Securities Japan Co., Ltd."</t>
  </si>
  <si>
    <t>"SBI Neotrade Securities Co., Ltd."</t>
  </si>
  <si>
    <t>"THE TACHIBANA SECURITIES CO.,LTD."</t>
  </si>
  <si>
    <t>"Chibagin Securities Co.,Ltd."</t>
  </si>
  <si>
    <t>"Musashi Securities Co.,Ltd."</t>
  </si>
  <si>
    <t>"Rakuten Securities,Inc."</t>
  </si>
  <si>
    <t>"Tokai Tokyo Securities Co.,Ltd."</t>
  </si>
  <si>
    <t>"TOYO SECURITIES CO.,LTD."</t>
  </si>
  <si>
    <t>"NAITO SECURITIES CO.,LTD."</t>
  </si>
  <si>
    <t>"Daishi Hokuetsu Securities Co.,Ltd."</t>
  </si>
  <si>
    <t>"The Nakahara Securities Co.,Ltd."</t>
  </si>
  <si>
    <t>"Phillip Securities Japan,Ltd."</t>
  </si>
  <si>
    <t>"NISHIMURA SECURITIES CO.,LTD."</t>
  </si>
  <si>
    <t>"SANKO SECURITIES CO.,LTD."</t>
  </si>
  <si>
    <t>"Monex, Inc."</t>
  </si>
  <si>
    <t>"Nissan Securities Co., Ltd."</t>
  </si>
  <si>
    <t>"Securities Japan, Inc."</t>
  </si>
  <si>
    <t>"Nomura Securities Co.,Ltd."</t>
  </si>
  <si>
    <t>"Bansei Securities Co.,Ltd."</t>
  </si>
  <si>
    <t>"THE HIKARI SECURITIES CO.,LTD."</t>
  </si>
  <si>
    <t>"HIROTA SECURITIES CO.,LTD."</t>
  </si>
  <si>
    <t>"ABN AMRO Clearing Tokyo Co.,Ltd."</t>
  </si>
  <si>
    <t>"FFG Securities Co., Ltd."</t>
  </si>
  <si>
    <t>"MATSUI SECURITIES CO.,LTD."</t>
  </si>
  <si>
    <t>"MARUKUNI SECURITIES CO.,LTD."</t>
  </si>
  <si>
    <t>"Marusan Securities Co.,Ltd."</t>
  </si>
  <si>
    <t>"Maruhachi Securities Co.,Ltd."</t>
  </si>
  <si>
    <t>"OKASAN NIIGATA SECURITIES CO.,LTD."</t>
  </si>
  <si>
    <t>"MIKI SECURITIES CO.,LTD."</t>
  </si>
  <si>
    <t>"Retela Crea Securities Co.,Ltd."</t>
  </si>
  <si>
    <t>"MITA SECURITIES Co.,Ltd."</t>
  </si>
  <si>
    <t>"HSBC Securities (Japan) Co., Ltd."</t>
  </si>
  <si>
    <t>"Mito Securities Co.,Ltd."</t>
  </si>
  <si>
    <t>"MEIWA SECURITIES CO.,LTD."</t>
  </si>
  <si>
    <t>"BofA Securities Japan Co.,Ltd."</t>
  </si>
  <si>
    <t>"Interactive Brokers Securities Japan,Inc."</t>
  </si>
  <si>
    <t>"Morgan Stanley MUFG Securities Co.,Ltd."</t>
  </si>
  <si>
    <t>"Yamani Securities Co.,Ltd."</t>
  </si>
  <si>
    <t>"YAMAWA SECURITIES CO.,LTD."</t>
  </si>
  <si>
    <t>"The Yutaka Securities Co.,Ltd."</t>
  </si>
  <si>
    <t>"DSB Co.,Ltd."</t>
    <phoneticPr fontId="3"/>
  </si>
  <si>
    <t>Nomura Securities Co.,Ltd.</t>
    <phoneticPr fontId="3"/>
  </si>
  <si>
    <t>Barclays Securities Japan Limited</t>
    <phoneticPr fontId="3"/>
  </si>
  <si>
    <t>BNP Paribas Securities (Japan) Limited</t>
    <phoneticPr fontId="3"/>
  </si>
  <si>
    <t>BofA Securities Japan Co.,Ltd.</t>
    <phoneticPr fontId="3"/>
  </si>
  <si>
    <t>CONNEQTOR 新規ユーザー登録申込書</t>
    <rPh sb="10" eb="12">
      <t>シンキ</t>
    </rPh>
    <rPh sb="16" eb="18">
      <t>トウロク</t>
    </rPh>
    <rPh sb="18" eb="21">
      <t>モウシコミショ</t>
    </rPh>
    <phoneticPr fontId="3"/>
  </si>
  <si>
    <t>v20230403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</si>
</sst>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quot;mm&quot;/&quot;dd"/>
    <numFmt numFmtId="177" formatCode="0_);[Red]\(0\)"/>
  </numFmts>
  <fonts count="34"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9"/>
      <color theme="1"/>
      <name val="Meiryo UI"/>
      <family val="3"/>
      <charset val="128"/>
    </font>
    <font>
      <u/>
      <sz val="11"/>
      <color theme="10"/>
      <name val="ＭＳ Ｐゴシック"/>
      <family val="2"/>
      <scheme val="minor"/>
    </font>
    <font>
      <sz val="10.5"/>
      <color theme="1"/>
      <name val="Meiryo UI"/>
      <family val="3"/>
      <charset val="128"/>
    </font>
    <font>
      <sz val="10"/>
      <color theme="1"/>
      <name val="Meiryo UI"/>
      <family val="3"/>
      <charset val="128"/>
    </font>
    <font>
      <sz val="10.5"/>
      <color theme="0" tint="-0.34998626667073579"/>
      <name val="Meiryo UI"/>
      <family val="3"/>
      <charset val="128"/>
    </font>
    <font>
      <sz val="10.5"/>
      <color theme="0"/>
      <name val="Meiryo UI"/>
      <family val="3"/>
      <charset val="128"/>
    </font>
    <font>
      <b/>
      <sz val="9"/>
      <color theme="0"/>
      <name val="Meiryo UI"/>
      <family val="3"/>
      <charset val="128"/>
    </font>
    <font>
      <b/>
      <sz val="14"/>
      <color theme="1"/>
      <name val="Meiryo UI"/>
      <family val="3"/>
      <charset val="128"/>
    </font>
    <font>
      <b/>
      <sz val="14"/>
      <color theme="0" tint="-0.499984740745262"/>
      <name val="Meiryo UI"/>
      <family val="3"/>
      <charset val="128"/>
    </font>
    <font>
      <sz val="10.5"/>
      <color theme="0" tint="-0.499984740745262"/>
      <name val="Meiryo UI"/>
      <family val="3"/>
      <charset val="128"/>
    </font>
    <font>
      <b/>
      <sz val="10.5"/>
      <color theme="1"/>
      <name val="Meiryo UI"/>
      <family val="3"/>
      <charset val="128"/>
    </font>
    <font>
      <b/>
      <sz val="10.5"/>
      <color theme="0" tint="-0.499984740745262"/>
      <name val="Meiryo UI"/>
      <family val="3"/>
      <charset val="128"/>
    </font>
    <font>
      <sz val="9"/>
      <color theme="0" tint="-0.499984740745262"/>
      <name val="Meiryo UI"/>
      <family val="3"/>
      <charset val="128"/>
    </font>
    <font>
      <u/>
      <sz val="11"/>
      <color theme="10"/>
      <name val="Meiryo UI"/>
      <family val="3"/>
      <charset val="128"/>
    </font>
    <font>
      <u/>
      <sz val="8"/>
      <color theme="10"/>
      <name val="Meiryo UI"/>
      <family val="3"/>
      <charset val="128"/>
    </font>
    <font>
      <u/>
      <sz val="9"/>
      <color theme="10"/>
      <name val="Meiryo UI"/>
      <family val="3"/>
      <charset val="128"/>
    </font>
    <font>
      <b/>
      <sz val="9"/>
      <color theme="1"/>
      <name val="Meiryo UI"/>
      <family val="3"/>
      <charset val="128"/>
    </font>
    <font>
      <sz val="9"/>
      <color theme="0"/>
      <name val="Meiryo UI"/>
      <family val="3"/>
      <charset val="128"/>
    </font>
    <font>
      <u/>
      <sz val="10"/>
      <color theme="10"/>
      <name val="Meiryo UI"/>
      <family val="3"/>
      <charset val="128"/>
    </font>
    <font>
      <sz val="10"/>
      <color theme="0" tint="-0.499984740745262"/>
      <name val="Meiryo UI"/>
      <family val="3"/>
      <charset val="128"/>
    </font>
    <font>
      <sz val="10"/>
      <name val="Meiryo UI"/>
      <family val="3"/>
      <charset val="128"/>
    </font>
    <font>
      <sz val="10.5"/>
      <color theme="1" tint="0.249977111117893"/>
      <name val="Meiryo UI"/>
      <family val="3"/>
      <charset val="128"/>
    </font>
    <font>
      <sz val="10.5"/>
      <color theme="0" tint="-0.249977111117893"/>
      <name val="Meiryo UI"/>
      <family val="3"/>
      <charset val="128"/>
    </font>
    <font>
      <sz val="9"/>
      <color theme="0" tint="-0.249977111117893"/>
      <name val="Meiryo UI"/>
      <family val="3"/>
      <charset val="128"/>
    </font>
    <font>
      <b/>
      <sz val="10.5"/>
      <color theme="0"/>
      <name val="Meiryo UI"/>
      <family val="3"/>
      <charset val="128"/>
    </font>
    <font>
      <sz val="11"/>
      <color theme="1"/>
      <name val="Arial"/>
      <family val="2"/>
    </font>
    <font>
      <sz val="11"/>
      <name val="Meiryo UI"/>
      <family val="3"/>
      <charset val="128"/>
    </font>
    <font>
      <sz val="6"/>
      <name val="ＭＳ Ｐゴシック"/>
      <family val="3"/>
      <charset val="128"/>
    </font>
    <font>
      <sz val="11"/>
      <color rgb="FF000000"/>
      <name val="Meiryo UI"/>
      <family val="3"/>
      <charset val="128"/>
    </font>
    <font>
      <b/>
      <sz val="16"/>
      <color theme="1"/>
      <name val="Calibri"/>
      <family val="2"/>
    </font>
  </fonts>
  <fills count="5">
    <fill>
      <patternFill patternType="none"/>
    </fill>
    <fill>
      <patternFill patternType="gray125"/>
    </fill>
    <fill>
      <patternFill patternType="solid">
        <fgColor theme="9" tint="0.59999389629810485"/>
        <bgColor indexed="64"/>
      </patternFill>
    </fill>
    <fill>
      <patternFill patternType="solid">
        <fgColor theme="1" tint="0.34998626667073579"/>
        <bgColor indexed="64"/>
      </patternFill>
    </fill>
    <fill>
      <patternFill patternType="solid">
        <fgColor theme="4" tint="-0.249977111117893"/>
        <bgColor indexed="64"/>
      </patternFill>
    </fill>
  </fills>
  <borders count="1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style="thin">
        <color indexed="64"/>
      </bottom>
      <diagonal/>
    </border>
  </borders>
  <cellStyleXfs count="4">
    <xf numFmtId="0" fontId="0" fillId="0" borderId="0"/>
    <xf numFmtId="0" fontId="5" fillId="0" borderId="0" applyNumberFormat="0" applyFill="0" applyBorder="0" applyAlignment="0" applyProtection="0"/>
    <xf numFmtId="0" fontId="29" fillId="0" borderId="0"/>
    <xf numFmtId="0" fontId="2" fillId="0" borderId="0">
      <alignment vertical="center"/>
    </xf>
  </cellStyleXfs>
  <cellXfs count="128">
    <xf numFmtId="0" fontId="0" fillId="0" borderId="0" xfId="0"/>
    <xf numFmtId="0" fontId="6"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6" fillId="0" borderId="0" xfId="0" applyFont="1"/>
    <xf numFmtId="0" fontId="13" fillId="0" borderId="0" xfId="0" applyFont="1"/>
    <xf numFmtId="0" fontId="13" fillId="0" borderId="0" xfId="0" applyFont="1" applyAlignment="1">
      <alignment vertical="center"/>
    </xf>
    <xf numFmtId="0" fontId="14" fillId="0" borderId="0" xfId="0" quotePrefix="1" applyFont="1" applyAlignment="1">
      <alignment vertical="center"/>
    </xf>
    <xf numFmtId="0" fontId="14" fillId="0" borderId="0" xfId="0" quotePrefix="1" applyFont="1" applyAlignment="1">
      <alignment horizontal="left" vertical="top"/>
    </xf>
    <xf numFmtId="0" fontId="14" fillId="0" borderId="0" xfId="0" quotePrefix="1" applyFont="1" applyAlignment="1">
      <alignment vertical="center" wrapText="1"/>
    </xf>
    <xf numFmtId="0" fontId="15" fillId="0" borderId="0" xfId="0" quotePrefix="1" applyFont="1" applyAlignment="1">
      <alignment vertical="center" wrapText="1"/>
    </xf>
    <xf numFmtId="0" fontId="15" fillId="0" borderId="0" xfId="0" quotePrefix="1" applyFont="1" applyAlignment="1">
      <alignment horizontal="left" vertical="top"/>
    </xf>
    <xf numFmtId="0" fontId="14" fillId="0" borderId="0" xfId="0" applyFont="1" applyAlignment="1">
      <alignment vertical="center"/>
    </xf>
    <xf numFmtId="0" fontId="15" fillId="0" borderId="0" xfId="0" applyFont="1" applyAlignment="1">
      <alignment vertical="center"/>
    </xf>
    <xf numFmtId="0" fontId="13" fillId="0" borderId="0" xfId="0" applyFont="1" applyAlignment="1">
      <alignment horizontal="left" vertical="center"/>
    </xf>
    <xf numFmtId="0" fontId="14" fillId="0" borderId="0" xfId="0" applyFont="1" applyAlignment="1">
      <alignment vertical="center" wrapText="1"/>
    </xf>
    <xf numFmtId="0" fontId="15" fillId="0" borderId="0" xfId="0" applyFont="1" applyAlignment="1">
      <alignment vertical="center" wrapText="1"/>
    </xf>
    <xf numFmtId="0" fontId="6" fillId="2" borderId="0" xfId="0" applyFont="1" applyFill="1" applyAlignment="1" applyProtection="1">
      <alignment horizontal="center"/>
      <protection locked="0"/>
    </xf>
    <xf numFmtId="0" fontId="13" fillId="0" borderId="0" xfId="0" applyFont="1" applyAlignment="1" applyProtection="1">
      <alignment vertical="center"/>
      <protection locked="0"/>
    </xf>
    <xf numFmtId="0" fontId="13" fillId="0" borderId="0" xfId="0" applyFont="1" applyProtection="1">
      <protection locked="0"/>
    </xf>
    <xf numFmtId="0" fontId="4" fillId="0" borderId="0" xfId="0" applyFont="1"/>
    <xf numFmtId="0" fontId="16" fillId="0" borderId="0" xfId="0" applyFont="1"/>
    <xf numFmtId="0" fontId="4" fillId="0" borderId="0" xfId="0" applyFont="1" applyAlignment="1">
      <alignment vertical="center" wrapText="1"/>
    </xf>
    <xf numFmtId="0" fontId="4" fillId="0" borderId="0" xfId="0" applyFont="1" applyAlignment="1">
      <alignment vertical="center"/>
    </xf>
    <xf numFmtId="0" fontId="19" fillId="0" borderId="0" xfId="1" applyFont="1" applyFill="1" applyAlignment="1">
      <alignment vertical="center"/>
    </xf>
    <xf numFmtId="0" fontId="14" fillId="0" borderId="0" xfId="0" applyFont="1" applyAlignment="1" applyProtection="1">
      <alignment horizontal="center" vertical="center" shrinkToFit="1"/>
      <protection locked="0"/>
    </xf>
    <xf numFmtId="0" fontId="15" fillId="0" borderId="0" xfId="0" applyFont="1" applyAlignment="1">
      <alignment vertical="top" wrapText="1"/>
    </xf>
    <xf numFmtId="0" fontId="20" fillId="0" borderId="0" xfId="0" applyFont="1" applyAlignment="1">
      <alignment horizontal="center" vertical="top" wrapText="1"/>
    </xf>
    <xf numFmtId="0" fontId="4" fillId="0" borderId="0" xfId="0" applyFont="1" applyAlignment="1">
      <alignment vertical="top" wrapText="1"/>
    </xf>
    <xf numFmtId="0" fontId="16" fillId="0" borderId="0" xfId="0" applyFont="1" applyAlignment="1">
      <alignment vertical="top" wrapText="1"/>
    </xf>
    <xf numFmtId="0" fontId="14" fillId="0" borderId="0" xfId="0" applyFont="1" applyAlignment="1">
      <alignment horizontal="center" vertical="top" wrapText="1"/>
    </xf>
    <xf numFmtId="0" fontId="16" fillId="0" borderId="0" xfId="0" applyFont="1" applyAlignment="1">
      <alignment wrapText="1"/>
    </xf>
    <xf numFmtId="0" fontId="17" fillId="0" borderId="0" xfId="1" applyFont="1" applyAlignment="1">
      <alignment vertical="top" wrapText="1"/>
    </xf>
    <xf numFmtId="0" fontId="19" fillId="0" borderId="0" xfId="1" applyFont="1" applyAlignment="1">
      <alignment vertical="top" wrapText="1"/>
    </xf>
    <xf numFmtId="0" fontId="19" fillId="0" borderId="14" xfId="1" applyFont="1" applyBorder="1" applyAlignment="1">
      <alignment vertical="top" wrapText="1"/>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6" fillId="0" borderId="9" xfId="0" applyFont="1" applyBorder="1"/>
    <xf numFmtId="0" fontId="6" fillId="0" borderId="10" xfId="0" applyFont="1" applyBorder="1"/>
    <xf numFmtId="0" fontId="7" fillId="0" borderId="11" xfId="0" applyFont="1" applyBorder="1"/>
    <xf numFmtId="0" fontId="22" fillId="0" borderId="0" xfId="1" applyFont="1" applyBorder="1" applyAlignment="1">
      <alignment vertical="center"/>
    </xf>
    <xf numFmtId="0" fontId="22" fillId="0" borderId="12" xfId="1" applyFont="1" applyBorder="1" applyAlignment="1">
      <alignment vertical="center"/>
    </xf>
    <xf numFmtId="0" fontId="7" fillId="0" borderId="0" xfId="0" applyFont="1"/>
    <xf numFmtId="0" fontId="23" fillId="0" borderId="0" xfId="0" applyFont="1"/>
    <xf numFmtId="0" fontId="23" fillId="0" borderId="13" xfId="0" applyFont="1" applyBorder="1" applyAlignment="1">
      <alignment vertical="center" wrapText="1"/>
    </xf>
    <xf numFmtId="0" fontId="23" fillId="0" borderId="14" xfId="0" applyFont="1" applyBorder="1" applyAlignment="1">
      <alignment vertical="center"/>
    </xf>
    <xf numFmtId="0" fontId="24" fillId="0" borderId="14" xfId="0" applyFont="1" applyBorder="1" applyAlignment="1">
      <alignment vertical="center"/>
    </xf>
    <xf numFmtId="0" fontId="24" fillId="0" borderId="15" xfId="0" applyFont="1" applyBorder="1" applyAlignment="1">
      <alignment vertical="center"/>
    </xf>
    <xf numFmtId="0" fontId="27" fillId="0" borderId="0" xfId="0" applyFont="1"/>
    <xf numFmtId="0" fontId="9" fillId="0" borderId="0" xfId="0" applyFont="1" applyAlignment="1">
      <alignment vertical="center"/>
    </xf>
    <xf numFmtId="0" fontId="16" fillId="0" borderId="0" xfId="0" applyFont="1" applyProtection="1">
      <protection locked="0"/>
    </xf>
    <xf numFmtId="0" fontId="14" fillId="0" borderId="0" xfId="0" quotePrefix="1" applyFont="1" applyAlignment="1">
      <alignment horizontal="left" vertical="center" wrapText="1"/>
    </xf>
    <xf numFmtId="0" fontId="4" fillId="0" borderId="0" xfId="0" applyFont="1" applyAlignment="1">
      <alignment horizontal="left" vertical="center" wrapText="1"/>
    </xf>
    <xf numFmtId="0" fontId="6" fillId="0" borderId="0" xfId="0" applyFont="1" applyAlignment="1">
      <alignment horizontal="left" vertical="center"/>
    </xf>
    <xf numFmtId="0" fontId="30" fillId="0" borderId="8" xfId="2" applyFont="1" applyBorder="1" applyAlignment="1">
      <alignment horizontal="left" vertical="top" wrapText="1"/>
    </xf>
    <xf numFmtId="0" fontId="30" fillId="0" borderId="9" xfId="2" applyFont="1" applyBorder="1" applyAlignment="1">
      <alignment horizontal="left" vertical="top" wrapText="1"/>
    </xf>
    <xf numFmtId="49" fontId="30" fillId="0" borderId="9" xfId="2" applyNumberFormat="1" applyFont="1" applyBorder="1" applyAlignment="1">
      <alignment horizontal="left" vertical="top" wrapText="1"/>
    </xf>
    <xf numFmtId="0" fontId="30" fillId="0" borderId="10" xfId="2" applyFont="1" applyBorder="1" applyAlignment="1">
      <alignment horizontal="left" vertical="top" wrapText="1"/>
    </xf>
    <xf numFmtId="0" fontId="29" fillId="0" borderId="0" xfId="2" applyAlignment="1">
      <alignment vertical="center"/>
    </xf>
    <xf numFmtId="176" fontId="32" fillId="0" borderId="0" xfId="2" applyNumberFormat="1" applyFont="1" applyAlignment="1">
      <alignment vertical="center"/>
    </xf>
    <xf numFmtId="0" fontId="32" fillId="0" borderId="0" xfId="2" applyFont="1" applyAlignment="1">
      <alignment vertical="center"/>
    </xf>
    <xf numFmtId="0" fontId="0" fillId="0" borderId="0" xfId="0" applyAlignment="1">
      <alignment vertical="center"/>
    </xf>
    <xf numFmtId="14" fontId="30" fillId="0" borderId="0" xfId="2" applyNumberFormat="1" applyFont="1" applyBorder="1" applyAlignment="1">
      <alignment horizontal="left" vertical="top" wrapText="1"/>
    </xf>
    <xf numFmtId="0" fontId="30" fillId="0" borderId="0" xfId="2" applyNumberFormat="1" applyFont="1" applyBorder="1" applyAlignment="1">
      <alignment horizontal="left" vertical="top" wrapText="1"/>
    </xf>
    <xf numFmtId="0" fontId="6" fillId="0" borderId="0" xfId="0" applyFont="1" applyAlignment="1">
      <alignment horizontal="left" vertical="center" wrapText="1"/>
    </xf>
    <xf numFmtId="0" fontId="6" fillId="0" borderId="0" xfId="0" applyFont="1" applyAlignment="1" applyProtection="1">
      <alignment horizontal="center"/>
      <protection locked="0"/>
    </xf>
    <xf numFmtId="0" fontId="28" fillId="0" borderId="5" xfId="0" applyFont="1" applyBorder="1" applyAlignment="1">
      <alignment vertical="center" shrinkToFit="1"/>
    </xf>
    <xf numFmtId="0" fontId="30" fillId="0" borderId="12" xfId="2" applyNumberFormat="1" applyFont="1" applyBorder="1" applyAlignment="1">
      <alignment horizontal="left" vertical="top" wrapText="1"/>
    </xf>
    <xf numFmtId="0" fontId="30" fillId="0" borderId="14" xfId="2" applyNumberFormat="1" applyFont="1" applyBorder="1" applyAlignment="1">
      <alignment horizontal="left" vertical="top" wrapText="1"/>
    </xf>
    <xf numFmtId="0" fontId="32" fillId="0" borderId="11" xfId="2" applyNumberFormat="1" applyFont="1" applyBorder="1" applyAlignment="1">
      <alignment horizontal="left" vertical="center"/>
    </xf>
    <xf numFmtId="0" fontId="29" fillId="0" borderId="0" xfId="2" applyNumberFormat="1" applyBorder="1" applyAlignment="1">
      <alignment horizontal="left" vertical="center"/>
    </xf>
    <xf numFmtId="0" fontId="29" fillId="0" borderId="0" xfId="2" applyNumberFormat="1" applyAlignment="1">
      <alignment horizontal="left" vertical="center"/>
    </xf>
    <xf numFmtId="0" fontId="32" fillId="0" borderId="0" xfId="2" applyNumberFormat="1" applyFont="1" applyBorder="1" applyAlignment="1">
      <alignment horizontal="left" vertical="center"/>
    </xf>
    <xf numFmtId="14" fontId="32" fillId="0" borderId="0" xfId="2" applyNumberFormat="1" applyFont="1" applyBorder="1" applyAlignment="1">
      <alignment horizontal="left" vertical="center"/>
    </xf>
    <xf numFmtId="0" fontId="32" fillId="0" borderId="12" xfId="2" applyNumberFormat="1" applyFont="1" applyBorder="1" applyAlignment="1">
      <alignment horizontal="left" vertical="center"/>
    </xf>
    <xf numFmtId="0" fontId="32" fillId="0" borderId="13" xfId="2" applyNumberFormat="1" applyFont="1" applyBorder="1" applyAlignment="1">
      <alignment horizontal="left" vertical="center"/>
    </xf>
    <xf numFmtId="0" fontId="32" fillId="0" borderId="14" xfId="2" applyNumberFormat="1" applyFont="1" applyBorder="1" applyAlignment="1">
      <alignment horizontal="left" vertical="center"/>
    </xf>
    <xf numFmtId="14" fontId="32" fillId="0" borderId="14" xfId="2" applyNumberFormat="1" applyFont="1" applyBorder="1" applyAlignment="1">
      <alignment horizontal="left" vertical="center"/>
    </xf>
    <xf numFmtId="0" fontId="32" fillId="0" borderId="15" xfId="2" applyNumberFormat="1" applyFont="1" applyBorder="1" applyAlignment="1">
      <alignment horizontal="left" vertical="center"/>
    </xf>
    <xf numFmtId="177" fontId="2" fillId="0" borderId="0" xfId="3" applyNumberFormat="1">
      <alignment vertical="center"/>
    </xf>
    <xf numFmtId="177" fontId="2" fillId="0" borderId="0" xfId="3" applyNumberFormat="1" applyAlignment="1"/>
    <xf numFmtId="0" fontId="2" fillId="0" borderId="0" xfId="3">
      <alignment vertical="center"/>
    </xf>
    <xf numFmtId="177" fontId="1" fillId="0" borderId="0" xfId="3" applyNumberFormat="1" applyFont="1">
      <alignment vertical="center"/>
    </xf>
    <xf numFmtId="0" fontId="10" fillId="4" borderId="18" xfId="0" applyFont="1" applyFill="1" applyBorder="1" applyAlignment="1"/>
    <xf numFmtId="0" fontId="10" fillId="4" borderId="3" xfId="0" applyFont="1" applyFill="1" applyBorder="1" applyAlignment="1"/>
    <xf numFmtId="0" fontId="4" fillId="0" borderId="0" xfId="0" applyFont="1" applyAlignment="1">
      <alignment horizontal="left" vertical="top" wrapText="1"/>
    </xf>
    <xf numFmtId="0" fontId="9" fillId="0" borderId="0" xfId="0" applyFont="1" applyAlignment="1">
      <alignment horizontal="left" vertical="center"/>
    </xf>
    <xf numFmtId="0" fontId="28" fillId="0" borderId="5" xfId="0" applyFont="1" applyBorder="1" applyAlignment="1">
      <alignment horizontal="center" vertical="center" shrinkToFit="1"/>
    </xf>
    <xf numFmtId="49" fontId="14" fillId="2" borderId="1" xfId="0" applyNumberFormat="1" applyFont="1" applyFill="1" applyBorder="1" applyAlignment="1" applyProtection="1">
      <alignment horizontal="center" vertical="center" shrinkToFit="1"/>
      <protection locked="0"/>
    </xf>
    <xf numFmtId="49" fontId="14" fillId="2" borderId="7" xfId="0" applyNumberFormat="1" applyFont="1" applyFill="1" applyBorder="1" applyAlignment="1" applyProtection="1">
      <alignment horizontal="center" vertical="center" shrinkToFit="1"/>
      <protection locked="0"/>
    </xf>
    <xf numFmtId="49" fontId="14" fillId="2" borderId="2" xfId="0" applyNumberFormat="1" applyFont="1" applyFill="1" applyBorder="1" applyAlignment="1" applyProtection="1">
      <alignment horizontal="center" vertical="center" shrinkToFit="1"/>
      <protection locked="0"/>
    </xf>
    <xf numFmtId="49" fontId="14" fillId="2" borderId="17" xfId="0" applyNumberFormat="1" applyFont="1" applyFill="1" applyBorder="1" applyAlignment="1" applyProtection="1">
      <alignment horizontal="center" vertical="center" shrinkToFit="1"/>
      <protection locked="0"/>
    </xf>
    <xf numFmtId="49" fontId="14" fillId="2" borderId="1" xfId="0" applyNumberFormat="1" applyFont="1" applyFill="1" applyBorder="1" applyAlignment="1" applyProtection="1">
      <alignment horizontal="center" vertical="center"/>
      <protection locked="0"/>
    </xf>
    <xf numFmtId="49" fontId="14" fillId="2" borderId="7" xfId="0" applyNumberFormat="1" applyFont="1" applyFill="1" applyBorder="1" applyAlignment="1" applyProtection="1">
      <alignment horizontal="center" vertical="center"/>
      <protection locked="0"/>
    </xf>
    <xf numFmtId="49" fontId="14" fillId="2" borderId="2" xfId="0" applyNumberFormat="1" applyFont="1" applyFill="1" applyBorder="1" applyAlignment="1" applyProtection="1">
      <alignment horizontal="center" vertical="center"/>
      <protection locked="0"/>
    </xf>
    <xf numFmtId="0" fontId="9" fillId="3" borderId="1"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14" fillId="0" borderId="0" xfId="0" quotePrefix="1" applyFont="1" applyAlignment="1">
      <alignment horizontal="left"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49" fontId="14" fillId="2" borderId="16" xfId="0" applyNumberFormat="1" applyFont="1" applyFill="1" applyBorder="1" applyAlignment="1" applyProtection="1">
      <alignment horizontal="center" vertical="center" shrinkToFit="1"/>
      <protection locked="0"/>
    </xf>
    <xf numFmtId="0" fontId="25" fillId="0" borderId="9" xfId="0" applyFont="1" applyBorder="1" applyAlignment="1">
      <alignment horizontal="right"/>
    </xf>
    <xf numFmtId="0" fontId="11" fillId="0" borderId="0" xfId="0" applyFont="1" applyAlignment="1">
      <alignment horizontal="center" vertical="center"/>
    </xf>
    <xf numFmtId="0" fontId="4" fillId="0" borderId="0" xfId="0" applyFont="1" applyAlignment="1">
      <alignment horizontal="left" vertical="center" wrapText="1"/>
    </xf>
    <xf numFmtId="0" fontId="22" fillId="0" borderId="0" xfId="1" applyFont="1" applyBorder="1" applyAlignment="1">
      <alignment horizontal="left" vertical="center"/>
    </xf>
    <xf numFmtId="0" fontId="24" fillId="0" borderId="14" xfId="0" quotePrefix="1" applyFont="1" applyBorder="1" applyAlignment="1">
      <alignment horizontal="left" vertical="center"/>
    </xf>
    <xf numFmtId="0" fontId="14" fillId="2" borderId="3" xfId="0" applyFont="1" applyFill="1" applyBorder="1" applyAlignment="1" applyProtection="1">
      <alignment horizontal="center" vertical="center" shrinkToFit="1"/>
      <protection locked="0"/>
    </xf>
    <xf numFmtId="49" fontId="14" fillId="2" borderId="3" xfId="0" applyNumberFormat="1" applyFont="1" applyFill="1" applyBorder="1" applyAlignment="1" applyProtection="1">
      <alignment horizontal="center" vertical="center" shrinkToFit="1"/>
      <protection locked="0"/>
    </xf>
    <xf numFmtId="0" fontId="14" fillId="0" borderId="0" xfId="0" quotePrefix="1" applyFont="1" applyAlignment="1">
      <alignment horizontal="left" vertical="center"/>
    </xf>
    <xf numFmtId="0" fontId="19" fillId="0" borderId="0" xfId="1" applyFont="1" applyAlignment="1">
      <alignment horizontal="left" vertical="top" wrapText="1"/>
    </xf>
    <xf numFmtId="56" fontId="14" fillId="2" borderId="3" xfId="0" applyNumberFormat="1" applyFont="1" applyFill="1" applyBorder="1" applyAlignment="1" applyProtection="1">
      <alignment horizontal="center" vertical="center"/>
      <protection locked="0"/>
    </xf>
    <xf numFmtId="0" fontId="14" fillId="2" borderId="3" xfId="0" applyFont="1" applyFill="1" applyBorder="1" applyAlignment="1" applyProtection="1">
      <alignment horizontal="center" vertical="center"/>
      <protection locked="0"/>
    </xf>
    <xf numFmtId="0" fontId="6" fillId="0" borderId="0" xfId="0" applyFont="1" applyAlignment="1">
      <alignment horizontal="left" vertical="center"/>
    </xf>
    <xf numFmtId="0" fontId="17" fillId="0" borderId="0" xfId="1" applyFont="1" applyFill="1" applyAlignment="1">
      <alignment horizontal="left" vertical="center"/>
    </xf>
    <xf numFmtId="0" fontId="18" fillId="0" borderId="0" xfId="1" applyFont="1" applyFill="1" applyAlignment="1">
      <alignment horizontal="left" vertical="center"/>
    </xf>
    <xf numFmtId="0" fontId="4" fillId="0" borderId="0" xfId="0" applyFont="1" applyAlignment="1">
      <alignment horizontal="left" vertical="center"/>
    </xf>
    <xf numFmtId="0" fontId="26" fillId="0" borderId="0" xfId="0" applyFont="1" applyAlignment="1">
      <alignment horizontal="left" vertical="center"/>
    </xf>
    <xf numFmtId="0" fontId="7" fillId="0" borderId="0" xfId="0" quotePrefix="1" applyFont="1" applyAlignment="1">
      <alignment horizontal="left" vertical="center" wrapText="1"/>
    </xf>
    <xf numFmtId="0" fontId="14" fillId="2" borderId="0" xfId="0" quotePrefix="1" applyFont="1" applyFill="1" applyAlignment="1">
      <alignment horizontal="center" vertical="center"/>
    </xf>
    <xf numFmtId="0" fontId="7" fillId="0" borderId="14" xfId="0" applyFont="1" applyBorder="1" applyAlignment="1">
      <alignment horizontal="left" vertical="center"/>
    </xf>
    <xf numFmtId="0" fontId="7" fillId="0" borderId="0" xfId="0" applyFont="1" applyAlignment="1">
      <alignment horizontal="left" vertical="center"/>
    </xf>
    <xf numFmtId="49" fontId="14" fillId="2" borderId="3" xfId="0" applyNumberFormat="1" applyFont="1" applyFill="1" applyBorder="1" applyAlignment="1" applyProtection="1">
      <alignment horizontal="center" vertical="center"/>
      <protection locked="0"/>
    </xf>
    <xf numFmtId="0" fontId="9" fillId="3" borderId="17" xfId="0" applyFont="1" applyFill="1" applyBorder="1" applyAlignment="1">
      <alignment horizontal="center" vertical="center" wrapText="1"/>
    </xf>
    <xf numFmtId="0" fontId="9" fillId="0" borderId="0" xfId="0" applyFont="1" applyAlignment="1" applyProtection="1">
      <alignment horizontal="center" vertical="center" shrinkToFit="1"/>
      <protection locked="0"/>
    </xf>
  </cellXfs>
  <cellStyles count="4">
    <cellStyle name="ハイパーリンク" xfId="1" builtinId="8"/>
    <cellStyle name="標準" xfId="0" builtinId="0"/>
    <cellStyle name="標準 2" xfId="2" xr:uid="{9FCC616E-E022-489C-B135-CD107EF51113}"/>
    <cellStyle name="標準 3" xfId="3" xr:uid="{E4BA4CCD-A06C-471E-8D17-56FF58159440}"/>
  </cellStyles>
  <dxfs count="14">
    <dxf>
      <font>
        <b/>
        <i val="0"/>
        <color theme="1"/>
      </font>
      <fill>
        <patternFill>
          <bgColor theme="9" tint="0.59996337778862885"/>
        </patternFill>
      </fill>
      <border>
        <bottom style="thin">
          <color auto="1"/>
        </bottom>
        <vertical/>
        <horizontal/>
      </border>
    </dxf>
    <dxf>
      <font>
        <b/>
        <i val="0"/>
        <color theme="1"/>
      </font>
      <fill>
        <patternFill>
          <bgColor theme="9" tint="0.59996337778862885"/>
        </patternFill>
      </fill>
      <border>
        <bottom style="thin">
          <color auto="1"/>
        </bottom>
        <vertical/>
        <horizontal/>
      </border>
    </dxf>
    <dxf>
      <font>
        <b/>
        <i val="0"/>
        <color theme="1"/>
      </font>
      <fill>
        <patternFill>
          <bgColor theme="9" tint="0.59996337778862885"/>
        </patternFill>
      </fill>
      <border>
        <bottom style="thin">
          <color auto="1"/>
        </bottom>
        <vertical/>
        <horizontal/>
      </border>
    </dxf>
    <dxf>
      <font>
        <color theme="1"/>
      </font>
    </dxf>
    <dxf>
      <font>
        <color theme="1"/>
      </font>
    </dxf>
    <dxf>
      <font>
        <color theme="1"/>
      </font>
    </dxf>
    <dxf>
      <font>
        <color theme="1"/>
      </font>
      <fill>
        <patternFill>
          <fgColor auto="1"/>
          <bgColor theme="0" tint="-0.499984740745262"/>
        </patternFill>
      </fill>
    </dxf>
    <dxf>
      <font>
        <color theme="1"/>
      </font>
      <fill>
        <patternFill>
          <fgColor auto="1"/>
          <bgColor theme="0"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P$26" lockText="1" noThreeD="1"/>
</file>

<file path=xl/ctrlProps/ctrlProp2.xml><?xml version="1.0" encoding="utf-8"?>
<formControlPr xmlns="http://schemas.microsoft.com/office/spreadsheetml/2009/9/main" objectType="CheckBox" fmlaLink="AP43" lockText="1" noThreeD="1"/>
</file>

<file path=xl/ctrlProps/ctrlProp3.xml><?xml version="1.0" encoding="utf-8"?>
<formControlPr xmlns="http://schemas.microsoft.com/office/spreadsheetml/2009/9/main" objectType="CheckBox" fmlaLink="$AP$26" lockText="1" noThreeD="1"/>
</file>

<file path=xl/ctrlProps/ctrlProp4.xml><?xml version="1.0" encoding="utf-8"?>
<formControlPr xmlns="http://schemas.microsoft.com/office/spreadsheetml/2009/9/main" objectType="CheckBox" fmlaLink="AP43" lockText="1" noThreeD="1"/>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25</xdr:row>
          <xdr:rowOff>0</xdr:rowOff>
        </xdr:from>
        <xdr:to>
          <xdr:col>4</xdr:col>
          <xdr:colOff>0</xdr:colOff>
          <xdr:row>26</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0</xdr:col>
      <xdr:colOff>3229</xdr:colOff>
      <xdr:row>0</xdr:row>
      <xdr:rowOff>1373</xdr:rowOff>
    </xdr:from>
    <xdr:to>
      <xdr:col>4</xdr:col>
      <xdr:colOff>114300</xdr:colOff>
      <xdr:row>1</xdr:row>
      <xdr:rowOff>66423</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3229" y="1373"/>
          <a:ext cx="873071" cy="236500"/>
        </a:xfrm>
        <a:prstGeom prst="rect">
          <a:avLst/>
        </a:prstGeom>
        <a:noFill/>
        <a:ln>
          <a:solidFill>
            <a:schemeClr val="tx1"/>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en-US" altLang="ja-JP" sz="1000" b="1">
              <a:solidFill>
                <a:sysClr val="windowText" lastClr="000000"/>
              </a:solidFill>
              <a:latin typeface="Meiryo UI" panose="020B0604030504040204" pitchFamily="50" charset="-128"/>
              <a:ea typeface="Meiryo UI" panose="020B0604030504040204" pitchFamily="50" charset="-128"/>
              <a:cs typeface="Arial" panose="020B0604020202020204" pitchFamily="34" charset="0"/>
            </a:rPr>
            <a:t>PT-71</a:t>
          </a:r>
          <a:endParaRPr kumimoji="1" lang="ja-JP" altLang="en-US" sz="1000" b="1">
            <a:solidFill>
              <a:sysClr val="windowText" lastClr="000000"/>
            </a:solidFill>
            <a:latin typeface="Meiryo UI" panose="020B0604030504040204" pitchFamily="50" charset="-128"/>
            <a:ea typeface="Meiryo UI" panose="020B0604030504040204" pitchFamily="50" charset="-128"/>
            <a:cs typeface="Arial" panose="020B0604020202020204" pitchFamily="34" charset="0"/>
          </a:endParaRPr>
        </a:p>
      </xdr:txBody>
    </xdr:sp>
    <xdr:clientData/>
  </xdr:twoCellAnchor>
  <xdr:twoCellAnchor>
    <xdr:from>
      <xdr:col>30</xdr:col>
      <xdr:colOff>180975</xdr:colOff>
      <xdr:row>0</xdr:row>
      <xdr:rowOff>38100</xdr:rowOff>
    </xdr:from>
    <xdr:to>
      <xdr:col>37</xdr:col>
      <xdr:colOff>153930</xdr:colOff>
      <xdr:row>2</xdr:row>
      <xdr:rowOff>127200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895975" y="38100"/>
          <a:ext cx="1306455" cy="432000"/>
        </a:xfrm>
        <a:prstGeom prst="rect">
          <a:avLst/>
        </a:prstGeom>
        <a:solidFill>
          <a:schemeClr val="tx2"/>
        </a:solidFill>
        <a:ln>
          <a:no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800" b="1">
              <a:solidFill>
                <a:schemeClr val="bg1"/>
              </a:solidFill>
              <a:latin typeface="Meiryo UI" panose="020B0604030504040204" pitchFamily="50" charset="-128"/>
              <a:ea typeface="Meiryo UI" panose="020B0604030504040204" pitchFamily="50" charset="-128"/>
              <a:cs typeface="Arial" panose="020B0604020202020204" pitchFamily="34" charset="0"/>
            </a:rPr>
            <a:t>投資家機能</a:t>
          </a:r>
          <a:br>
            <a:rPr kumimoji="1" lang="en-US" altLang="ja-JP" sz="800" b="1">
              <a:solidFill>
                <a:schemeClr val="bg1"/>
              </a:solidFill>
              <a:latin typeface="Meiryo UI" panose="020B0604030504040204" pitchFamily="50" charset="-128"/>
              <a:ea typeface="Meiryo UI" panose="020B0604030504040204" pitchFamily="50" charset="-128"/>
              <a:cs typeface="Arial" panose="020B0604020202020204" pitchFamily="34" charset="0"/>
            </a:rPr>
          </a:br>
          <a:r>
            <a:rPr kumimoji="1" lang="ja-JP" altLang="en-US" sz="800" b="1">
              <a:solidFill>
                <a:schemeClr val="bg1"/>
              </a:solidFill>
              <a:latin typeface="Meiryo UI" panose="020B0604030504040204" pitchFamily="50" charset="-128"/>
              <a:ea typeface="Meiryo UI" panose="020B0604030504040204" pitchFamily="50" charset="-128"/>
              <a:cs typeface="Arial" panose="020B0604020202020204" pitchFamily="34" charset="0"/>
            </a:rPr>
            <a:t>（証券自己／</a:t>
          </a:r>
          <a:r>
            <a:rPr kumimoji="1" lang="en-US" altLang="ja-JP" sz="800" b="1">
              <a:solidFill>
                <a:schemeClr val="bg1"/>
              </a:solidFill>
              <a:latin typeface="Meiryo UI" panose="020B0604030504040204" pitchFamily="50" charset="-128"/>
              <a:ea typeface="Meiryo UI" panose="020B0604030504040204" pitchFamily="50" charset="-128"/>
              <a:cs typeface="Arial" panose="020B0604020202020204" pitchFamily="34" charset="0"/>
            </a:rPr>
            <a:t>MM</a:t>
          </a:r>
          <a:r>
            <a:rPr kumimoji="1" lang="ja-JP" altLang="en-US" sz="800" b="1">
              <a:solidFill>
                <a:schemeClr val="bg1"/>
              </a:solidFill>
              <a:latin typeface="Meiryo UI" panose="020B0604030504040204" pitchFamily="50" charset="-128"/>
              <a:ea typeface="Meiryo UI" panose="020B0604030504040204" pitchFamily="50" charset="-128"/>
              <a:cs typeface="Arial" panose="020B0604020202020204" pitchFamily="34" charset="0"/>
            </a:rPr>
            <a:t>向け）</a:t>
          </a:r>
          <a:endParaRPr kumimoji="1" lang="en-US" altLang="ja-JP" sz="800" b="1">
            <a:solidFill>
              <a:schemeClr val="bg1"/>
            </a:solidFill>
            <a:latin typeface="Meiryo UI" panose="020B0604030504040204" pitchFamily="50" charset="-128"/>
            <a:ea typeface="Meiryo UI" panose="020B0604030504040204" pitchFamily="50" charset="-128"/>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8</xdr:col>
          <xdr:colOff>161925</xdr:colOff>
          <xdr:row>42</xdr:row>
          <xdr:rowOff>9525</xdr:rowOff>
        </xdr:from>
        <xdr:to>
          <xdr:col>10</xdr:col>
          <xdr:colOff>85725</xdr:colOff>
          <xdr:row>43</xdr:row>
          <xdr:rowOff>9525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25</xdr:row>
          <xdr:rowOff>0</xdr:rowOff>
        </xdr:from>
        <xdr:to>
          <xdr:col>4</xdr:col>
          <xdr:colOff>0</xdr:colOff>
          <xdr:row>26</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0</xdr:col>
      <xdr:colOff>3229</xdr:colOff>
      <xdr:row>0</xdr:row>
      <xdr:rowOff>1373</xdr:rowOff>
    </xdr:from>
    <xdr:to>
      <xdr:col>4</xdr:col>
      <xdr:colOff>114300</xdr:colOff>
      <xdr:row>1</xdr:row>
      <xdr:rowOff>66423</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3229" y="1373"/>
          <a:ext cx="873071" cy="236500"/>
        </a:xfrm>
        <a:prstGeom prst="rect">
          <a:avLst/>
        </a:prstGeom>
        <a:noFill/>
        <a:ln>
          <a:solidFill>
            <a:schemeClr val="tx1"/>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en-US" altLang="ja-JP" sz="1000" b="1">
              <a:solidFill>
                <a:sysClr val="windowText" lastClr="000000"/>
              </a:solidFill>
              <a:latin typeface="Meiryo UI" panose="020B0604030504040204" pitchFamily="50" charset="-128"/>
              <a:ea typeface="Meiryo UI" panose="020B0604030504040204" pitchFamily="50" charset="-128"/>
              <a:cs typeface="Arial" panose="020B0604020202020204" pitchFamily="34" charset="0"/>
            </a:rPr>
            <a:t>PT-71</a:t>
          </a:r>
          <a:endParaRPr kumimoji="1" lang="ja-JP" altLang="en-US" sz="1000" b="1">
            <a:solidFill>
              <a:sysClr val="windowText" lastClr="000000"/>
            </a:solidFill>
            <a:latin typeface="Meiryo UI" panose="020B0604030504040204" pitchFamily="50" charset="-128"/>
            <a:ea typeface="Meiryo UI" panose="020B0604030504040204" pitchFamily="50" charset="-128"/>
            <a:cs typeface="Arial" panose="020B0604020202020204" pitchFamily="34" charset="0"/>
          </a:endParaRPr>
        </a:p>
      </xdr:txBody>
    </xdr:sp>
    <xdr:clientData/>
  </xdr:twoCellAnchor>
  <xdr:twoCellAnchor>
    <xdr:from>
      <xdr:col>30</xdr:col>
      <xdr:colOff>180975</xdr:colOff>
      <xdr:row>0</xdr:row>
      <xdr:rowOff>38100</xdr:rowOff>
    </xdr:from>
    <xdr:to>
      <xdr:col>37</xdr:col>
      <xdr:colOff>153930</xdr:colOff>
      <xdr:row>2</xdr:row>
      <xdr:rowOff>127200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5895975" y="38100"/>
          <a:ext cx="1306455" cy="432000"/>
        </a:xfrm>
        <a:prstGeom prst="rect">
          <a:avLst/>
        </a:prstGeom>
        <a:solidFill>
          <a:schemeClr val="tx2"/>
        </a:solidFill>
        <a:ln>
          <a:no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800" b="1">
              <a:solidFill>
                <a:schemeClr val="bg1"/>
              </a:solidFill>
              <a:latin typeface="Meiryo UI" panose="020B0604030504040204" pitchFamily="50" charset="-128"/>
              <a:ea typeface="Meiryo UI" panose="020B0604030504040204" pitchFamily="50" charset="-128"/>
              <a:cs typeface="Arial" panose="020B0604020202020204" pitchFamily="34" charset="0"/>
            </a:rPr>
            <a:t>投資家機能</a:t>
          </a:r>
          <a:br>
            <a:rPr kumimoji="1" lang="en-US" altLang="ja-JP" sz="800" b="1">
              <a:solidFill>
                <a:schemeClr val="bg1"/>
              </a:solidFill>
              <a:latin typeface="Meiryo UI" panose="020B0604030504040204" pitchFamily="50" charset="-128"/>
              <a:ea typeface="Meiryo UI" panose="020B0604030504040204" pitchFamily="50" charset="-128"/>
              <a:cs typeface="Arial" panose="020B0604020202020204" pitchFamily="34" charset="0"/>
            </a:rPr>
          </a:br>
          <a:r>
            <a:rPr kumimoji="1" lang="ja-JP" altLang="en-US" sz="800" b="1">
              <a:solidFill>
                <a:schemeClr val="bg1"/>
              </a:solidFill>
              <a:latin typeface="Meiryo UI" panose="020B0604030504040204" pitchFamily="50" charset="-128"/>
              <a:ea typeface="Meiryo UI" panose="020B0604030504040204" pitchFamily="50" charset="-128"/>
              <a:cs typeface="Arial" panose="020B0604020202020204" pitchFamily="34" charset="0"/>
            </a:rPr>
            <a:t>（証券自己／</a:t>
          </a:r>
          <a:r>
            <a:rPr kumimoji="1" lang="en-US" altLang="ja-JP" sz="800" b="1">
              <a:solidFill>
                <a:schemeClr val="bg1"/>
              </a:solidFill>
              <a:latin typeface="Meiryo UI" panose="020B0604030504040204" pitchFamily="50" charset="-128"/>
              <a:ea typeface="Meiryo UI" panose="020B0604030504040204" pitchFamily="50" charset="-128"/>
              <a:cs typeface="Arial" panose="020B0604020202020204" pitchFamily="34" charset="0"/>
            </a:rPr>
            <a:t>MM</a:t>
          </a:r>
          <a:r>
            <a:rPr kumimoji="1" lang="ja-JP" altLang="en-US" sz="800" b="1">
              <a:solidFill>
                <a:schemeClr val="bg1"/>
              </a:solidFill>
              <a:latin typeface="Meiryo UI" panose="020B0604030504040204" pitchFamily="50" charset="-128"/>
              <a:ea typeface="Meiryo UI" panose="020B0604030504040204" pitchFamily="50" charset="-128"/>
              <a:cs typeface="Arial" panose="020B0604020202020204" pitchFamily="34" charset="0"/>
            </a:rPr>
            <a:t>向け）</a:t>
          </a:r>
          <a:endParaRPr kumimoji="1" lang="en-US" altLang="ja-JP" sz="800" b="1">
            <a:solidFill>
              <a:schemeClr val="bg1"/>
            </a:solidFill>
            <a:latin typeface="Meiryo UI" panose="020B0604030504040204" pitchFamily="50" charset="-128"/>
            <a:ea typeface="Meiryo UI" panose="020B0604030504040204" pitchFamily="50" charset="-128"/>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8</xdr:col>
          <xdr:colOff>161925</xdr:colOff>
          <xdr:row>42</xdr:row>
          <xdr:rowOff>9525</xdr:rowOff>
        </xdr:from>
        <xdr:to>
          <xdr:col>10</xdr:col>
          <xdr:colOff>85725</xdr:colOff>
          <xdr:row>43</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jpxsystem.com/doc/cq/doku.php?id=documents" TargetMode="External"/><Relationship Id="rId7" Type="http://schemas.openxmlformats.org/officeDocument/2006/relationships/vmlDrawing" Target="../drawings/vmlDrawing1.vml"/><Relationship Id="rId12" Type="http://schemas.openxmlformats.org/officeDocument/2006/relationships/ctrlProp" Target="../ctrlProps/ctrlProp4.xml"/><Relationship Id="rId2" Type="http://schemas.openxmlformats.org/officeDocument/2006/relationships/hyperlink" Target="mailto:ask-conneqtor@jpx.co.jp" TargetMode="External"/><Relationship Id="rId1" Type="http://schemas.openxmlformats.org/officeDocument/2006/relationships/hyperlink" Target="https://www.jpx.co.jp/corporate/governance/security/personal-information/" TargetMode="External"/><Relationship Id="rId6" Type="http://schemas.openxmlformats.org/officeDocument/2006/relationships/drawing" Target="../drawings/drawing1.xml"/><Relationship Id="rId11" Type="http://schemas.openxmlformats.org/officeDocument/2006/relationships/ctrlProp" Target="../ctrlProps/ctrlProp3.xml"/><Relationship Id="rId5" Type="http://schemas.openxmlformats.org/officeDocument/2006/relationships/customProperty" Target="../customProperty2.bin"/><Relationship Id="rId10" Type="http://schemas.openxmlformats.org/officeDocument/2006/relationships/ctrlProp" Target="../ctrlProps/ctrlProp2.xml"/><Relationship Id="rId4" Type="http://schemas.openxmlformats.org/officeDocument/2006/relationships/printerSettings" Target="../printerSettings/printerSettings2.bin"/><Relationship Id="rId9"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47237-095F-43BF-B6B8-CDADC9B793A0}">
  <dimension ref="A1:AY12"/>
  <sheetViews>
    <sheetView topLeftCell="B1" zoomScale="85" zoomScaleNormal="85" workbookViewId="0">
      <selection activeCell="J3" sqref="J3"/>
    </sheetView>
  </sheetViews>
  <sheetFormatPr defaultColWidth="23.625" defaultRowHeight="14.25" x14ac:dyDescent="0.15"/>
  <cols>
    <col min="1" max="1" width="8.5" style="60" customWidth="1"/>
    <col min="2" max="2" width="20.75" style="60" bestFit="1" customWidth="1"/>
    <col min="3" max="3" width="17.5" style="60" bestFit="1" customWidth="1"/>
    <col min="4" max="4" width="21.625" style="60" bestFit="1" customWidth="1"/>
    <col min="5" max="5" width="17.5" style="60" bestFit="1" customWidth="1"/>
    <col min="6" max="7" width="20.75" style="60" bestFit="1" customWidth="1"/>
    <col min="8" max="8" width="22.75" style="60" bestFit="1" customWidth="1"/>
    <col min="9" max="9" width="19.75" style="60" bestFit="1" customWidth="1"/>
    <col min="10" max="10" width="29.25" style="60" customWidth="1"/>
    <col min="11" max="11" width="18.125" style="60" bestFit="1" customWidth="1"/>
    <col min="12" max="12" width="22.875" style="60" bestFit="1" customWidth="1"/>
    <col min="13" max="13" width="19.75" style="60" bestFit="1" customWidth="1"/>
    <col min="14" max="14" width="17.75" style="60" bestFit="1" customWidth="1"/>
    <col min="15" max="15" width="21.875" style="60" customWidth="1"/>
    <col min="16" max="16" width="24.125" style="60" bestFit="1" customWidth="1"/>
    <col min="17" max="19" width="21.625" style="60" customWidth="1"/>
    <col min="20" max="20" width="23" style="60" bestFit="1" customWidth="1"/>
    <col min="21" max="21" width="13.75" style="60" bestFit="1" customWidth="1"/>
    <col min="22" max="22" width="13.25" style="60" bestFit="1" customWidth="1"/>
    <col min="23" max="24" width="33.75" style="60" customWidth="1"/>
    <col min="25" max="25" width="19.25" style="60" bestFit="1" customWidth="1"/>
    <col min="26" max="26" width="19.5" style="60" bestFit="1" customWidth="1"/>
    <col min="27" max="27" width="32.375" style="60" customWidth="1"/>
    <col min="28" max="28" width="31.25" style="60" customWidth="1"/>
    <col min="29" max="29" width="53.25" style="60" bestFit="1" customWidth="1"/>
    <col min="30" max="30" width="49.5" style="60" customWidth="1"/>
    <col min="31" max="31" width="22.625" style="60" bestFit="1" customWidth="1"/>
    <col min="32" max="32" width="43.75" style="60" customWidth="1"/>
    <col min="33" max="33" width="39.25" style="60" customWidth="1"/>
    <col min="34" max="34" width="20" style="60" bestFit="1" customWidth="1"/>
    <col min="35" max="35" width="18.75" style="60" bestFit="1" customWidth="1"/>
    <col min="36" max="36" width="15.75" style="60" bestFit="1" customWidth="1"/>
    <col min="37" max="37" width="18.75" style="60" bestFit="1" customWidth="1"/>
    <col min="38" max="38" width="15.125" style="60" bestFit="1" customWidth="1"/>
    <col min="39" max="39" width="17.875" style="60" bestFit="1" customWidth="1"/>
    <col min="40" max="40" width="14.5" style="60" bestFit="1" customWidth="1"/>
    <col min="41" max="41" width="13.75" style="60" bestFit="1" customWidth="1"/>
    <col min="42" max="42" width="14.875" style="60" bestFit="1" customWidth="1"/>
    <col min="43" max="43" width="15" style="60" bestFit="1" customWidth="1"/>
    <col min="44" max="44" width="21.5" style="60" customWidth="1"/>
    <col min="45" max="45" width="26.5" style="60" customWidth="1"/>
    <col min="46" max="46" width="25.5" style="60" customWidth="1"/>
    <col min="47" max="47" width="20.875" style="60" customWidth="1"/>
    <col min="48" max="49" width="26.375" style="60" customWidth="1"/>
    <col min="50" max="50" width="13.625" style="60" bestFit="1" customWidth="1"/>
    <col min="51" max="51" width="14.625" style="60" bestFit="1" customWidth="1"/>
    <col min="52" max="16384" width="23.625" style="60"/>
  </cols>
  <sheetData>
    <row r="1" spans="1:51" ht="31.5" x14ac:dyDescent="0.15">
      <c r="A1" s="56" t="s">
        <v>49</v>
      </c>
      <c r="B1" s="57" t="s">
        <v>50</v>
      </c>
      <c r="C1" s="57" t="s">
        <v>51</v>
      </c>
      <c r="D1" s="57" t="s">
        <v>52</v>
      </c>
      <c r="E1" s="57" t="s">
        <v>53</v>
      </c>
      <c r="F1" s="57" t="s">
        <v>54</v>
      </c>
      <c r="G1" s="57" t="s">
        <v>55</v>
      </c>
      <c r="H1" s="57" t="s">
        <v>56</v>
      </c>
      <c r="I1" s="57" t="s">
        <v>57</v>
      </c>
      <c r="J1" s="57" t="s">
        <v>58</v>
      </c>
      <c r="K1" s="57" t="s">
        <v>59</v>
      </c>
      <c r="L1" s="57" t="s">
        <v>60</v>
      </c>
      <c r="M1" s="57" t="s">
        <v>61</v>
      </c>
      <c r="N1" s="57" t="s">
        <v>62</v>
      </c>
      <c r="O1" s="58" t="s">
        <v>63</v>
      </c>
      <c r="P1" s="57" t="s">
        <v>64</v>
      </c>
      <c r="Q1" s="57" t="s">
        <v>65</v>
      </c>
      <c r="R1" s="57" t="s">
        <v>66</v>
      </c>
      <c r="S1" s="57" t="s">
        <v>67</v>
      </c>
      <c r="T1" s="57" t="s">
        <v>68</v>
      </c>
      <c r="U1" s="57" t="s">
        <v>69</v>
      </c>
      <c r="V1" s="57" t="s">
        <v>70</v>
      </c>
      <c r="W1" s="57" t="s">
        <v>71</v>
      </c>
      <c r="X1" s="57" t="s">
        <v>72</v>
      </c>
      <c r="Y1" s="57" t="s">
        <v>73</v>
      </c>
      <c r="Z1" s="57" t="s">
        <v>74</v>
      </c>
      <c r="AA1" s="57" t="s">
        <v>75</v>
      </c>
      <c r="AB1" s="57" t="s">
        <v>76</v>
      </c>
      <c r="AC1" s="57" t="s">
        <v>77</v>
      </c>
      <c r="AD1" s="57" t="s">
        <v>78</v>
      </c>
      <c r="AE1" s="57" t="s">
        <v>79</v>
      </c>
      <c r="AF1" s="57" t="s">
        <v>80</v>
      </c>
      <c r="AG1" s="57" t="s">
        <v>81</v>
      </c>
      <c r="AH1" s="57" t="s">
        <v>82</v>
      </c>
      <c r="AI1" s="57" t="s">
        <v>83</v>
      </c>
      <c r="AJ1" s="57" t="s">
        <v>84</v>
      </c>
      <c r="AK1" s="57" t="s">
        <v>85</v>
      </c>
      <c r="AL1" s="57" t="s">
        <v>86</v>
      </c>
      <c r="AM1" s="57" t="s">
        <v>87</v>
      </c>
      <c r="AN1" s="57" t="s">
        <v>88</v>
      </c>
      <c r="AO1" s="57" t="s">
        <v>89</v>
      </c>
      <c r="AP1" s="57" t="s">
        <v>90</v>
      </c>
      <c r="AQ1" s="57" t="s">
        <v>91</v>
      </c>
      <c r="AR1" s="57" t="s">
        <v>92</v>
      </c>
      <c r="AS1" s="57" t="s">
        <v>93</v>
      </c>
      <c r="AT1" s="57" t="s">
        <v>94</v>
      </c>
      <c r="AU1" s="57" t="s">
        <v>95</v>
      </c>
      <c r="AV1" s="57" t="s">
        <v>96</v>
      </c>
      <c r="AW1" s="57" t="s">
        <v>97</v>
      </c>
      <c r="AX1" s="57" t="s">
        <v>98</v>
      </c>
      <c r="AY1" s="59" t="s">
        <v>99</v>
      </c>
    </row>
    <row r="2" spans="1:51" s="73" customFormat="1" ht="20.25" customHeight="1" x14ac:dyDescent="0.15">
      <c r="A2" s="71" t="s">
        <v>14</v>
      </c>
      <c r="B2" s="65" t="s">
        <v>100</v>
      </c>
      <c r="C2" s="64">
        <f>'PT-71'!AA5</f>
        <v>0</v>
      </c>
      <c r="D2" s="65"/>
      <c r="E2" s="65"/>
      <c r="F2" s="65"/>
      <c r="G2" s="65"/>
      <c r="H2" s="65" t="s">
        <v>101</v>
      </c>
      <c r="I2" s="65" t="e">
        <f>VLOOKUP(VALUE('PT-71'!L13),コードM!A:D,2,FALSE)</f>
        <v>#N/A</v>
      </c>
      <c r="J2" s="65" t="e">
        <f>VLOOKUP(VALUE('PT-71'!L13),コードM!A:D,3,FALSE)</f>
        <v>#N/A</v>
      </c>
      <c r="K2" s="72">
        <f>'PT-71'!L13</f>
        <v>0</v>
      </c>
      <c r="L2" s="65" t="s">
        <v>102</v>
      </c>
      <c r="M2" s="65" t="s">
        <v>103</v>
      </c>
      <c r="N2" s="65">
        <f>'PT-71'!L16</f>
        <v>0</v>
      </c>
      <c r="O2" s="65">
        <f>'PT-71'!L18</f>
        <v>0</v>
      </c>
      <c r="P2" s="65">
        <f>'PT-71'!L20</f>
        <v>0</v>
      </c>
      <c r="Q2" s="65" t="s">
        <v>104</v>
      </c>
      <c r="R2" s="65" t="s">
        <v>105</v>
      </c>
      <c r="S2" s="65"/>
      <c r="T2" s="65" t="str">
        <f>'PT-71'!AC58</f>
        <v>統括者</v>
      </c>
      <c r="U2" s="65">
        <f>'PT-71'!C58</f>
        <v>0</v>
      </c>
      <c r="V2" s="65">
        <f>'PT-71'!H58</f>
        <v>0</v>
      </c>
      <c r="W2" s="65">
        <f>'PT-71'!M58</f>
        <v>0</v>
      </c>
      <c r="X2" s="65">
        <f>IF(COUNTIF(W:W,W2)&gt;1,"",W2)</f>
        <v>0</v>
      </c>
      <c r="Y2" s="65"/>
      <c r="Z2" s="65" t="s">
        <v>106</v>
      </c>
      <c r="AA2" s="65" t="str">
        <f>ASC('PT-71'!U58)</f>
        <v/>
      </c>
      <c r="AB2" s="65" t="str">
        <f t="shared" ref="AB2:AB3" si="0">IF(LEFT(AA2,1)="0", "+81 " &amp; SUBSTITUTE(RIGHT(AA2,LEN(AA2)-1),"-",""),SUBSTITUTE(AA2,"-",""))</f>
        <v/>
      </c>
      <c r="AC2" s="65" t="s">
        <v>107</v>
      </c>
      <c r="AD2" s="65"/>
      <c r="AE2" s="65" t="s">
        <v>107</v>
      </c>
      <c r="AF2" s="65" t="s">
        <v>107</v>
      </c>
      <c r="AG2" s="65" t="s">
        <v>107</v>
      </c>
      <c r="AH2" s="65" t="s">
        <v>107</v>
      </c>
      <c r="AI2" s="65" t="s">
        <v>107</v>
      </c>
      <c r="AJ2" s="65" t="s">
        <v>107</v>
      </c>
      <c r="AK2" s="65" t="s">
        <v>107</v>
      </c>
      <c r="AL2" s="65" t="s">
        <v>107</v>
      </c>
      <c r="AM2" s="65" t="s">
        <v>107</v>
      </c>
      <c r="AN2" s="65" t="s">
        <v>107</v>
      </c>
      <c r="AO2" s="65" t="s">
        <v>107</v>
      </c>
      <c r="AP2" s="65" t="s">
        <v>107</v>
      </c>
      <c r="AQ2" s="65" t="s">
        <v>107</v>
      </c>
      <c r="AR2" s="65" t="s">
        <v>107</v>
      </c>
      <c r="AS2" s="65" t="s">
        <v>107</v>
      </c>
      <c r="AT2" s="65" t="s">
        <v>107</v>
      </c>
      <c r="AU2" s="65" t="s">
        <v>107</v>
      </c>
      <c r="AV2" s="65" t="s">
        <v>107</v>
      </c>
      <c r="AW2" s="65" t="s">
        <v>107</v>
      </c>
      <c r="AX2" s="65" t="s">
        <v>107</v>
      </c>
      <c r="AY2" s="69" t="s">
        <v>107</v>
      </c>
    </row>
    <row r="3" spans="1:51" s="73" customFormat="1" ht="20.25" customHeight="1" x14ac:dyDescent="0.15">
      <c r="A3" s="71" t="str">
        <f>IF('PT-71'!M59&lt;&gt;"",A2,"")</f>
        <v/>
      </c>
      <c r="B3" s="74" t="str">
        <f>IF('PT-71'!M59&lt;&gt;"",B2,"")</f>
        <v/>
      </c>
      <c r="C3" s="75" t="str">
        <f>IF('PT-71'!M59&lt;&gt;"",C2,"")</f>
        <v/>
      </c>
      <c r="D3" s="74"/>
      <c r="E3" s="74"/>
      <c r="F3" s="74"/>
      <c r="G3" s="74"/>
      <c r="H3" s="74" t="str">
        <f>IF('PT-71'!M59&lt;&gt;"",H2,"")</f>
        <v/>
      </c>
      <c r="I3" s="74" t="str">
        <f>IF('PT-71'!M59&lt;&gt;"",I2,"")</f>
        <v/>
      </c>
      <c r="J3" s="74" t="str">
        <f>IF('PT-71'!M59&lt;&gt;"",J2,"")</f>
        <v/>
      </c>
      <c r="K3" s="74" t="str">
        <f>IF('PT-71'!M59&lt;&gt;"",K2,"")</f>
        <v/>
      </c>
      <c r="L3" s="74" t="str">
        <f>IF('PT-71'!M59&lt;&gt;"",L2,"")</f>
        <v/>
      </c>
      <c r="M3" s="74" t="str">
        <f>IF('PT-71'!M59&lt;&gt;"",M2,"")</f>
        <v/>
      </c>
      <c r="N3" s="74" t="str">
        <f>IF('PT-71'!M59&lt;&gt;"",N2,"")</f>
        <v/>
      </c>
      <c r="O3" s="65" t="str">
        <f>IF('PT-71'!M59&lt;&gt;"",O2,"")</f>
        <v/>
      </c>
      <c r="P3" s="74" t="str">
        <f>IF('PT-71'!M59&lt;&gt;"",P2,"")</f>
        <v/>
      </c>
      <c r="Q3" s="74" t="str">
        <f>IF('PT-71'!M59&lt;&gt;"",Q2,"")</f>
        <v/>
      </c>
      <c r="R3" s="74" t="str">
        <f>IF('PT-71'!M59&lt;&gt;"",R2,"")</f>
        <v/>
      </c>
      <c r="S3" s="74"/>
      <c r="T3" s="74" t="str">
        <f>IF('PT-71'!M59&lt;&gt;"",'PT-71'!AC59,"")</f>
        <v/>
      </c>
      <c r="U3" s="74" t="str">
        <f>IF('PT-71'!M59&lt;&gt;"",'PT-71'!C59,"")</f>
        <v/>
      </c>
      <c r="V3" s="74" t="str">
        <f>IF('PT-71'!M59&lt;&gt;"",'PT-71'!H59,"")</f>
        <v/>
      </c>
      <c r="W3" s="74" t="str">
        <f>IF('PT-71'!M59&lt;&gt;"",'PT-71'!M59,"")</f>
        <v/>
      </c>
      <c r="X3" s="65" t="str">
        <f>IF(COUNTIF(W:W,W3)&gt;1,"",W3)</f>
        <v/>
      </c>
      <c r="Y3" s="65"/>
      <c r="Z3" s="74" t="str">
        <f>IF('PT-71'!M59&lt;&gt;"",Z2,"")</f>
        <v/>
      </c>
      <c r="AA3" s="74" t="str">
        <f>ASC(IF('PT-71'!M59&lt;&gt;"",'PT-71'!U59,""))</f>
        <v/>
      </c>
      <c r="AB3" s="65" t="str">
        <f t="shared" si="0"/>
        <v/>
      </c>
      <c r="AC3" s="74" t="str">
        <f>IF('PT-71'!M59&lt;&gt;"",AC2,"")</f>
        <v/>
      </c>
      <c r="AD3" s="65"/>
      <c r="AE3" s="74" t="str">
        <f>IF('PT-71'!M59&lt;&gt;"",AE2,"")</f>
        <v/>
      </c>
      <c r="AF3" s="74" t="str">
        <f>IF('PT-71'!M59&lt;&gt;"",AF2,"")</f>
        <v/>
      </c>
      <c r="AG3" s="74" t="str">
        <f>IF('PT-71'!M59&lt;&gt;"",AG2,"")</f>
        <v/>
      </c>
      <c r="AH3" s="74" t="str">
        <f>IF('PT-71'!M59&lt;&gt;"",AH2,"")</f>
        <v/>
      </c>
      <c r="AI3" s="74" t="str">
        <f>IF('PT-71'!M59&lt;&gt;"",AI2,"")</f>
        <v/>
      </c>
      <c r="AJ3" s="74" t="str">
        <f>IF('PT-71'!M59&lt;&gt;"",AJ2,"")</f>
        <v/>
      </c>
      <c r="AK3" s="74" t="str">
        <f>IF('PT-71'!M59&lt;&gt;"",AK2,"")</f>
        <v/>
      </c>
      <c r="AL3" s="74" t="str">
        <f>IF('PT-71'!M59&lt;&gt;"",AL2,"")</f>
        <v/>
      </c>
      <c r="AM3" s="74" t="str">
        <f>IF('PT-71'!M59&lt;&gt;"",AM2,"")</f>
        <v/>
      </c>
      <c r="AN3" s="74" t="str">
        <f>IF('PT-71'!M59&lt;&gt;"",AN2,"")</f>
        <v/>
      </c>
      <c r="AO3" s="74" t="str">
        <f>IF('PT-71'!M59&lt;&gt;"",AO2,"")</f>
        <v/>
      </c>
      <c r="AP3" s="74" t="str">
        <f>IF('PT-71'!M59&lt;&gt;"",AP2,"")</f>
        <v/>
      </c>
      <c r="AQ3" s="74" t="str">
        <f>IF('PT-71'!M59&lt;&gt;"",AQ2,"")</f>
        <v/>
      </c>
      <c r="AR3" s="74" t="str">
        <f>IF('PT-71'!M59&lt;&gt;"",AR2,"")</f>
        <v/>
      </c>
      <c r="AS3" s="74" t="str">
        <f>IF('PT-71'!M59&lt;&gt;"",AS2,"")</f>
        <v/>
      </c>
      <c r="AT3" s="74" t="str">
        <f>IF('PT-71'!M59&lt;&gt;"",AT2,"")</f>
        <v/>
      </c>
      <c r="AU3" s="74" t="str">
        <f>IF('PT-71'!M59&lt;&gt;"",AU2,"")</f>
        <v/>
      </c>
      <c r="AV3" s="74" t="str">
        <f>IF('PT-71'!M59&lt;&gt;"",AV2,"")</f>
        <v/>
      </c>
      <c r="AW3" s="74" t="str">
        <f>IF('PT-71'!M59&lt;&gt;"",AW2,"")</f>
        <v/>
      </c>
      <c r="AX3" s="74" t="str">
        <f>IF('PT-71'!M59&lt;&gt;"",AX2,"")</f>
        <v/>
      </c>
      <c r="AY3" s="76" t="str">
        <f>IF('PT-71'!M59&lt;&gt;"",AY2,"")</f>
        <v/>
      </c>
    </row>
    <row r="4" spans="1:51" s="73" customFormat="1" ht="20.25" customHeight="1" x14ac:dyDescent="0.15">
      <c r="A4" s="71" t="str">
        <f>IF('PT-71'!M60&lt;&gt;"",A3,"")</f>
        <v/>
      </c>
      <c r="B4" s="74" t="str">
        <f>IF('PT-71'!M60&lt;&gt;"",B3,"")</f>
        <v/>
      </c>
      <c r="C4" s="75" t="str">
        <f>IF('PT-71'!M60&lt;&gt;"",C3,"")</f>
        <v/>
      </c>
      <c r="D4" s="74"/>
      <c r="E4" s="74"/>
      <c r="F4" s="74"/>
      <c r="G4" s="74"/>
      <c r="H4" s="74" t="str">
        <f>IF('PT-71'!M60&lt;&gt;"",H3,"")</f>
        <v/>
      </c>
      <c r="I4" s="74" t="str">
        <f>IF('PT-71'!M60&lt;&gt;"",I3,"")</f>
        <v/>
      </c>
      <c r="J4" s="74" t="str">
        <f>IF('PT-71'!M60&lt;&gt;"",J3,"")</f>
        <v/>
      </c>
      <c r="K4" s="74" t="str">
        <f>IF('PT-71'!M60&lt;&gt;"",K3,"")</f>
        <v/>
      </c>
      <c r="L4" s="74" t="str">
        <f>IF('PT-71'!M60&lt;&gt;"",L3,"")</f>
        <v/>
      </c>
      <c r="M4" s="74" t="str">
        <f>IF('PT-71'!M60&lt;&gt;"",M3,"")</f>
        <v/>
      </c>
      <c r="N4" s="74" t="str">
        <f>IF('PT-71'!M60&lt;&gt;"",N3,"")</f>
        <v/>
      </c>
      <c r="O4" s="65" t="str">
        <f>IF('PT-71'!M60&lt;&gt;"",O3,"")</f>
        <v/>
      </c>
      <c r="P4" s="74" t="str">
        <f>IF('PT-71'!M60&lt;&gt;"",P3,"")</f>
        <v/>
      </c>
      <c r="Q4" s="74" t="str">
        <f>IF('PT-71'!M60&lt;&gt;"",Q3,"")</f>
        <v/>
      </c>
      <c r="R4" s="74" t="str">
        <f>IF('PT-71'!M60&lt;&gt;"",R3,"")</f>
        <v/>
      </c>
      <c r="S4" s="74"/>
      <c r="T4" s="74" t="str">
        <f>IF('PT-71'!M60&lt;&gt;"",'PT-71'!AC60,"")</f>
        <v/>
      </c>
      <c r="U4" s="74" t="str">
        <f>IF('PT-71'!M60&lt;&gt;"",'PT-71'!C60,"")</f>
        <v/>
      </c>
      <c r="V4" s="74" t="str">
        <f>IF('PT-71'!M60&lt;&gt;"",'PT-71'!H60,"")</f>
        <v/>
      </c>
      <c r="W4" s="74" t="str">
        <f>IF('PT-71'!M60&lt;&gt;"",'PT-71'!M60,"")</f>
        <v/>
      </c>
      <c r="X4" s="65" t="str">
        <f t="shared" ref="X4:X11" si="1">IF(COUNTIF(W:W,W4)&gt;1,"",W4)</f>
        <v/>
      </c>
      <c r="Y4" s="65"/>
      <c r="Z4" s="74" t="str">
        <f>IF('PT-71'!M60&lt;&gt;"",Z3,"")</f>
        <v/>
      </c>
      <c r="AA4" s="74" t="str">
        <f>ASC(IF('PT-71'!M60&lt;&gt;"",'PT-71'!U60,""))</f>
        <v/>
      </c>
      <c r="AB4" s="65" t="str">
        <f t="shared" ref="AB4:AB11" si="2">IF(LEFT(AA4,1)="0", "+81 " &amp; SUBSTITUTE(RIGHT(AA4,LEN(AA4)-1),"-",""),SUBSTITUTE(AA4,"-",""))</f>
        <v/>
      </c>
      <c r="AC4" s="74" t="str">
        <f>IF('PT-71'!M60&lt;&gt;"",AC3,"")</f>
        <v/>
      </c>
      <c r="AD4" s="65"/>
      <c r="AE4" s="74" t="str">
        <f>IF('PT-71'!M60&lt;&gt;"",AE3,"")</f>
        <v/>
      </c>
      <c r="AF4" s="74" t="str">
        <f>IF('PT-71'!M60&lt;&gt;"",AF3,"")</f>
        <v/>
      </c>
      <c r="AG4" s="74" t="str">
        <f>IF('PT-71'!M60&lt;&gt;"",AG3,"")</f>
        <v/>
      </c>
      <c r="AH4" s="74" t="str">
        <f>IF('PT-71'!M60&lt;&gt;"",AH3,"")</f>
        <v/>
      </c>
      <c r="AI4" s="74" t="str">
        <f>IF('PT-71'!M60&lt;&gt;"",AI3,"")</f>
        <v/>
      </c>
      <c r="AJ4" s="74" t="str">
        <f>IF('PT-71'!M60&lt;&gt;"",AJ3,"")</f>
        <v/>
      </c>
      <c r="AK4" s="74" t="str">
        <f>IF('PT-71'!M60&lt;&gt;"",AK3,"")</f>
        <v/>
      </c>
      <c r="AL4" s="74" t="str">
        <f>IF('PT-71'!M60&lt;&gt;"",AL3,"")</f>
        <v/>
      </c>
      <c r="AM4" s="74" t="str">
        <f>IF('PT-71'!M60&lt;&gt;"",AM3,"")</f>
        <v/>
      </c>
      <c r="AN4" s="74" t="str">
        <f>IF('PT-71'!M60&lt;&gt;"",AN3,"")</f>
        <v/>
      </c>
      <c r="AO4" s="74" t="str">
        <f>IF('PT-71'!M60&lt;&gt;"",AO3,"")</f>
        <v/>
      </c>
      <c r="AP4" s="74" t="str">
        <f>IF('PT-71'!M60&lt;&gt;"",AP3,"")</f>
        <v/>
      </c>
      <c r="AQ4" s="74" t="str">
        <f>IF('PT-71'!M60&lt;&gt;"",AQ3,"")</f>
        <v/>
      </c>
      <c r="AR4" s="74" t="str">
        <f>IF('PT-71'!M60&lt;&gt;"",AR3,"")</f>
        <v/>
      </c>
      <c r="AS4" s="74" t="str">
        <f>IF('PT-71'!M60&lt;&gt;"",AS3,"")</f>
        <v/>
      </c>
      <c r="AT4" s="74" t="str">
        <f>IF('PT-71'!M60&lt;&gt;"",AT3,"")</f>
        <v/>
      </c>
      <c r="AU4" s="74" t="str">
        <f>IF('PT-71'!M60&lt;&gt;"",AU3,"")</f>
        <v/>
      </c>
      <c r="AV4" s="74" t="str">
        <f>IF('PT-71'!M60&lt;&gt;"",AV3,"")</f>
        <v/>
      </c>
      <c r="AW4" s="74" t="str">
        <f>IF('PT-71'!M60&lt;&gt;"",AW3,"")</f>
        <v/>
      </c>
      <c r="AX4" s="74" t="str">
        <f>IF('PT-71'!M60&lt;&gt;"",AX3,"")</f>
        <v/>
      </c>
      <c r="AY4" s="76" t="str">
        <f>IF('PT-71'!M60&lt;&gt;"",AY3,"")</f>
        <v/>
      </c>
    </row>
    <row r="5" spans="1:51" s="73" customFormat="1" ht="20.25" customHeight="1" x14ac:dyDescent="0.15">
      <c r="A5" s="71" t="str">
        <f>IF('PT-71'!M61&lt;&gt;"",A4,"")</f>
        <v/>
      </c>
      <c r="B5" s="74" t="str">
        <f>IF('PT-71'!M61&lt;&gt;"",B4,"")</f>
        <v/>
      </c>
      <c r="C5" s="75" t="str">
        <f>IF('PT-71'!M61&lt;&gt;"",C4,"")</f>
        <v/>
      </c>
      <c r="D5" s="74"/>
      <c r="E5" s="74"/>
      <c r="F5" s="74"/>
      <c r="G5" s="74"/>
      <c r="H5" s="74" t="str">
        <f>IF('PT-71'!M61&lt;&gt;"",H4,"")</f>
        <v/>
      </c>
      <c r="I5" s="74" t="str">
        <f>IF('PT-71'!M61&lt;&gt;"",I4,"")</f>
        <v/>
      </c>
      <c r="J5" s="74" t="str">
        <f>IF('PT-71'!M61&lt;&gt;"",J4,"")</f>
        <v/>
      </c>
      <c r="K5" s="74" t="str">
        <f>IF('PT-71'!M61&lt;&gt;"",K4,"")</f>
        <v/>
      </c>
      <c r="L5" s="74" t="str">
        <f>IF('PT-71'!M61&lt;&gt;"",L4,"")</f>
        <v/>
      </c>
      <c r="M5" s="74" t="str">
        <f>IF('PT-71'!M61&lt;&gt;"",M4,"")</f>
        <v/>
      </c>
      <c r="N5" s="74" t="str">
        <f>IF('PT-71'!M61&lt;&gt;"",N4,"")</f>
        <v/>
      </c>
      <c r="O5" s="65" t="str">
        <f>IF('PT-71'!M61&lt;&gt;"",O4,"")</f>
        <v/>
      </c>
      <c r="P5" s="74" t="str">
        <f>IF('PT-71'!M61&lt;&gt;"",P4,"")</f>
        <v/>
      </c>
      <c r="Q5" s="74" t="str">
        <f>IF('PT-71'!M61&lt;&gt;"",Q4,"")</f>
        <v/>
      </c>
      <c r="R5" s="74" t="str">
        <f>IF('PT-71'!M61&lt;&gt;"",R4,"")</f>
        <v/>
      </c>
      <c r="S5" s="74"/>
      <c r="T5" s="74" t="str">
        <f>IF('PT-71'!M61&lt;&gt;"",'PT-71'!AC61,"")</f>
        <v/>
      </c>
      <c r="U5" s="74" t="str">
        <f>IF('PT-71'!M61&lt;&gt;"",'PT-71'!C61,"")</f>
        <v/>
      </c>
      <c r="V5" s="74" t="str">
        <f>IF('PT-71'!M61&lt;&gt;"",'PT-71'!H61,"")</f>
        <v/>
      </c>
      <c r="W5" s="74" t="str">
        <f>IF('PT-71'!M61&lt;&gt;"",'PT-71'!M61,"")</f>
        <v/>
      </c>
      <c r="X5" s="65" t="str">
        <f t="shared" si="1"/>
        <v/>
      </c>
      <c r="Y5" s="65"/>
      <c r="Z5" s="74" t="str">
        <f>IF('PT-71'!M61&lt;&gt;"",Z4,"")</f>
        <v/>
      </c>
      <c r="AA5" s="74" t="str">
        <f>ASC(IF('PT-71'!M61&lt;&gt;"",'PT-71'!U61,""))</f>
        <v/>
      </c>
      <c r="AB5" s="65" t="str">
        <f t="shared" si="2"/>
        <v/>
      </c>
      <c r="AC5" s="74" t="str">
        <f>IF('PT-71'!M61&lt;&gt;"",AC4,"")</f>
        <v/>
      </c>
      <c r="AD5" s="65"/>
      <c r="AE5" s="74" t="str">
        <f>IF('PT-71'!M61&lt;&gt;"",AE4,"")</f>
        <v/>
      </c>
      <c r="AF5" s="74" t="str">
        <f>IF('PT-71'!M61&lt;&gt;"",AF4,"")</f>
        <v/>
      </c>
      <c r="AG5" s="74" t="str">
        <f>IF('PT-71'!M61&lt;&gt;"",AG4,"")</f>
        <v/>
      </c>
      <c r="AH5" s="74" t="str">
        <f>IF('PT-71'!M61&lt;&gt;"",AH4,"")</f>
        <v/>
      </c>
      <c r="AI5" s="74" t="str">
        <f>IF('PT-71'!M61&lt;&gt;"",AI4,"")</f>
        <v/>
      </c>
      <c r="AJ5" s="74" t="str">
        <f>IF('PT-71'!M61&lt;&gt;"",AJ4,"")</f>
        <v/>
      </c>
      <c r="AK5" s="74" t="str">
        <f>IF('PT-71'!M61&lt;&gt;"",AK4,"")</f>
        <v/>
      </c>
      <c r="AL5" s="74" t="str">
        <f>IF('PT-71'!M61&lt;&gt;"",AL4,"")</f>
        <v/>
      </c>
      <c r="AM5" s="74" t="str">
        <f>IF('PT-71'!M61&lt;&gt;"",AM4,"")</f>
        <v/>
      </c>
      <c r="AN5" s="74" t="str">
        <f>IF('PT-71'!M61&lt;&gt;"",AN4,"")</f>
        <v/>
      </c>
      <c r="AO5" s="74" t="str">
        <f>IF('PT-71'!M61&lt;&gt;"",AO4,"")</f>
        <v/>
      </c>
      <c r="AP5" s="74" t="str">
        <f>IF('PT-71'!M61&lt;&gt;"",AP4,"")</f>
        <v/>
      </c>
      <c r="AQ5" s="74" t="str">
        <f>IF('PT-71'!M61&lt;&gt;"",AQ4,"")</f>
        <v/>
      </c>
      <c r="AR5" s="74" t="str">
        <f>IF('PT-71'!M61&lt;&gt;"",AR4,"")</f>
        <v/>
      </c>
      <c r="AS5" s="74" t="str">
        <f>IF('PT-71'!M61&lt;&gt;"",AS4,"")</f>
        <v/>
      </c>
      <c r="AT5" s="74" t="str">
        <f>IF('PT-71'!M61&lt;&gt;"",AT4,"")</f>
        <v/>
      </c>
      <c r="AU5" s="74" t="str">
        <f>IF('PT-71'!M61&lt;&gt;"",AU4,"")</f>
        <v/>
      </c>
      <c r="AV5" s="74" t="str">
        <f>IF('PT-71'!M61&lt;&gt;"",AV4,"")</f>
        <v/>
      </c>
      <c r="AW5" s="74" t="str">
        <f>IF('PT-71'!M61&lt;&gt;"",AW4,"")</f>
        <v/>
      </c>
      <c r="AX5" s="74" t="str">
        <f>IF('PT-71'!M61&lt;&gt;"",AX4,"")</f>
        <v/>
      </c>
      <c r="AY5" s="76" t="str">
        <f>IF('PT-71'!M61&lt;&gt;"",AY4,"")</f>
        <v/>
      </c>
    </row>
    <row r="6" spans="1:51" s="73" customFormat="1" ht="20.25" customHeight="1" x14ac:dyDescent="0.15">
      <c r="A6" s="71" t="str">
        <f>IF('PT-71'!M62&lt;&gt;"",A5,"")</f>
        <v/>
      </c>
      <c r="B6" s="74" t="str">
        <f>IF('PT-71'!M62&lt;&gt;"",B5,"")</f>
        <v/>
      </c>
      <c r="C6" s="75" t="str">
        <f>IF('PT-71'!M62&lt;&gt;"",C5,"")</f>
        <v/>
      </c>
      <c r="D6" s="74"/>
      <c r="E6" s="74"/>
      <c r="F6" s="74"/>
      <c r="G6" s="74"/>
      <c r="H6" s="74" t="str">
        <f>IF('PT-71'!M62&lt;&gt;"",H5,"")</f>
        <v/>
      </c>
      <c r="I6" s="74" t="str">
        <f>IF('PT-71'!M62&lt;&gt;"",I5,"")</f>
        <v/>
      </c>
      <c r="J6" s="74" t="str">
        <f>IF('PT-71'!M62&lt;&gt;"",J5,"")</f>
        <v/>
      </c>
      <c r="K6" s="74" t="str">
        <f>IF('PT-71'!M62&lt;&gt;"",K5,"")</f>
        <v/>
      </c>
      <c r="L6" s="74" t="str">
        <f>IF('PT-71'!M62&lt;&gt;"",L5,"")</f>
        <v/>
      </c>
      <c r="M6" s="74" t="str">
        <f>IF('PT-71'!M62&lt;&gt;"",M5,"")</f>
        <v/>
      </c>
      <c r="N6" s="74" t="str">
        <f>IF('PT-71'!M62&lt;&gt;"",N5,"")</f>
        <v/>
      </c>
      <c r="O6" s="65" t="str">
        <f>IF('PT-71'!M62&lt;&gt;"",O5,"")</f>
        <v/>
      </c>
      <c r="P6" s="74" t="str">
        <f>IF('PT-71'!M62&lt;&gt;"",P5,"")</f>
        <v/>
      </c>
      <c r="Q6" s="74" t="str">
        <f>IF('PT-71'!M62&lt;&gt;"",Q5,"")</f>
        <v/>
      </c>
      <c r="R6" s="74" t="str">
        <f>IF('PT-71'!M62&lt;&gt;"",R5,"")</f>
        <v/>
      </c>
      <c r="S6" s="74"/>
      <c r="T6" s="74" t="str">
        <f>IF('PT-71'!M62&lt;&gt;"",'PT-71'!AC62,"")</f>
        <v/>
      </c>
      <c r="U6" s="74" t="str">
        <f>IF('PT-71'!M62&lt;&gt;"",'PT-71'!C62,"")</f>
        <v/>
      </c>
      <c r="V6" s="74" t="str">
        <f>IF('PT-71'!M62&lt;&gt;"",'PT-71'!H62,"")</f>
        <v/>
      </c>
      <c r="W6" s="74" t="str">
        <f>IF('PT-71'!M62&lt;&gt;"",'PT-71'!M62,"")</f>
        <v/>
      </c>
      <c r="X6" s="65" t="str">
        <f t="shared" si="1"/>
        <v/>
      </c>
      <c r="Y6" s="65"/>
      <c r="Z6" s="74" t="str">
        <f>IF('PT-71'!M62&lt;&gt;"",Z5,"")</f>
        <v/>
      </c>
      <c r="AA6" s="74" t="str">
        <f>ASC(IF('PT-71'!M62&lt;&gt;"",'PT-71'!U62,""))</f>
        <v/>
      </c>
      <c r="AB6" s="65" t="str">
        <f t="shared" si="2"/>
        <v/>
      </c>
      <c r="AC6" s="74" t="str">
        <f>IF('PT-71'!M62&lt;&gt;"",AC5,"")</f>
        <v/>
      </c>
      <c r="AD6" s="65"/>
      <c r="AE6" s="74" t="str">
        <f>IF('PT-71'!M62&lt;&gt;"",AE5,"")</f>
        <v/>
      </c>
      <c r="AF6" s="74" t="str">
        <f>IF('PT-71'!M62&lt;&gt;"",AF5,"")</f>
        <v/>
      </c>
      <c r="AG6" s="74" t="str">
        <f>IF('PT-71'!M62&lt;&gt;"",AG5,"")</f>
        <v/>
      </c>
      <c r="AH6" s="74" t="str">
        <f>IF('PT-71'!M62&lt;&gt;"",AH5,"")</f>
        <v/>
      </c>
      <c r="AI6" s="74" t="str">
        <f>IF('PT-71'!M62&lt;&gt;"",AI5,"")</f>
        <v/>
      </c>
      <c r="AJ6" s="74" t="str">
        <f>IF('PT-71'!M62&lt;&gt;"",AJ5,"")</f>
        <v/>
      </c>
      <c r="AK6" s="74" t="str">
        <f>IF('PT-71'!M62&lt;&gt;"",AK5,"")</f>
        <v/>
      </c>
      <c r="AL6" s="74" t="str">
        <f>IF('PT-71'!M62&lt;&gt;"",AL5,"")</f>
        <v/>
      </c>
      <c r="AM6" s="74" t="str">
        <f>IF('PT-71'!M62&lt;&gt;"",AM5,"")</f>
        <v/>
      </c>
      <c r="AN6" s="74" t="str">
        <f>IF('PT-71'!M62&lt;&gt;"",AN5,"")</f>
        <v/>
      </c>
      <c r="AO6" s="74" t="str">
        <f>IF('PT-71'!M62&lt;&gt;"",AO5,"")</f>
        <v/>
      </c>
      <c r="AP6" s="74" t="str">
        <f>IF('PT-71'!M62&lt;&gt;"",AP5,"")</f>
        <v/>
      </c>
      <c r="AQ6" s="74" t="str">
        <f>IF('PT-71'!M62&lt;&gt;"",AQ5,"")</f>
        <v/>
      </c>
      <c r="AR6" s="74" t="str">
        <f>IF('PT-71'!M62&lt;&gt;"",AR5,"")</f>
        <v/>
      </c>
      <c r="AS6" s="74" t="str">
        <f>IF('PT-71'!M62&lt;&gt;"",AS5,"")</f>
        <v/>
      </c>
      <c r="AT6" s="74" t="str">
        <f>IF('PT-71'!M62&lt;&gt;"",AT5,"")</f>
        <v/>
      </c>
      <c r="AU6" s="74" t="str">
        <f>IF('PT-71'!M62&lt;&gt;"",AU5,"")</f>
        <v/>
      </c>
      <c r="AV6" s="74" t="str">
        <f>IF('PT-71'!M62&lt;&gt;"",AV5,"")</f>
        <v/>
      </c>
      <c r="AW6" s="74" t="str">
        <f>IF('PT-71'!M62&lt;&gt;"",AW5,"")</f>
        <v/>
      </c>
      <c r="AX6" s="74" t="str">
        <f>IF('PT-71'!M62&lt;&gt;"",AX5,"")</f>
        <v/>
      </c>
      <c r="AY6" s="76" t="str">
        <f>IF('PT-71'!M62&lt;&gt;"",AY5,"")</f>
        <v/>
      </c>
    </row>
    <row r="7" spans="1:51" s="73" customFormat="1" ht="20.25" customHeight="1" x14ac:dyDescent="0.15">
      <c r="A7" s="71" t="str">
        <f>IF('PT-71'!M63&lt;&gt;"",A6,"")</f>
        <v/>
      </c>
      <c r="B7" s="74" t="str">
        <f>IF('PT-71'!M63&lt;&gt;"",B6,"")</f>
        <v/>
      </c>
      <c r="C7" s="75" t="str">
        <f>IF('PT-71'!M63&lt;&gt;"",C6,"")</f>
        <v/>
      </c>
      <c r="D7" s="74"/>
      <c r="E7" s="74"/>
      <c r="F7" s="74"/>
      <c r="G7" s="74"/>
      <c r="H7" s="74" t="str">
        <f>IF('PT-71'!M63&lt;&gt;"",H6,"")</f>
        <v/>
      </c>
      <c r="I7" s="74" t="str">
        <f>IF('PT-71'!M63&lt;&gt;"",I6,"")</f>
        <v/>
      </c>
      <c r="J7" s="74" t="str">
        <f>IF('PT-71'!M63&lt;&gt;"",J6,"")</f>
        <v/>
      </c>
      <c r="K7" s="74" t="str">
        <f>IF('PT-71'!M63&lt;&gt;"",K6,"")</f>
        <v/>
      </c>
      <c r="L7" s="74" t="str">
        <f>IF('PT-71'!M63&lt;&gt;"",L6,"")</f>
        <v/>
      </c>
      <c r="M7" s="74" t="str">
        <f>IF('PT-71'!M63&lt;&gt;"",M6,"")</f>
        <v/>
      </c>
      <c r="N7" s="74" t="str">
        <f>IF('PT-71'!M63&lt;&gt;"",N6,"")</f>
        <v/>
      </c>
      <c r="O7" s="65" t="str">
        <f>IF('PT-71'!M63&lt;&gt;"",O6,"")</f>
        <v/>
      </c>
      <c r="P7" s="74" t="str">
        <f>IF('PT-71'!M63&lt;&gt;"",P6,"")</f>
        <v/>
      </c>
      <c r="Q7" s="74" t="str">
        <f>IF('PT-71'!M63&lt;&gt;"",Q6,"")</f>
        <v/>
      </c>
      <c r="R7" s="74" t="str">
        <f>IF('PT-71'!M63&lt;&gt;"",R6,"")</f>
        <v/>
      </c>
      <c r="S7" s="74"/>
      <c r="T7" s="74" t="str">
        <f>IF('PT-71'!M63&lt;&gt;"",'PT-71'!AC63,"")</f>
        <v/>
      </c>
      <c r="U7" s="74" t="str">
        <f>IF('PT-71'!M63&lt;&gt;"",'PT-71'!C63,"")</f>
        <v/>
      </c>
      <c r="V7" s="74" t="str">
        <f>IF('PT-71'!M63&lt;&gt;"",'PT-71'!H63,"")</f>
        <v/>
      </c>
      <c r="W7" s="74" t="str">
        <f>IF('PT-71'!M63&lt;&gt;"",'PT-71'!M63,"")</f>
        <v/>
      </c>
      <c r="X7" s="65" t="str">
        <f t="shared" si="1"/>
        <v/>
      </c>
      <c r="Y7" s="65"/>
      <c r="Z7" s="74" t="str">
        <f>IF('PT-71'!M63&lt;&gt;"",Z6,"")</f>
        <v/>
      </c>
      <c r="AA7" s="74" t="str">
        <f>ASC(IF('PT-71'!M63&lt;&gt;"",'PT-71'!U63,""))</f>
        <v/>
      </c>
      <c r="AB7" s="65" t="str">
        <f t="shared" si="2"/>
        <v/>
      </c>
      <c r="AC7" s="74" t="str">
        <f>IF('PT-71'!M63&lt;&gt;"",AC6,"")</f>
        <v/>
      </c>
      <c r="AD7" s="65"/>
      <c r="AE7" s="74" t="str">
        <f>IF('PT-71'!M63&lt;&gt;"",AE6,"")</f>
        <v/>
      </c>
      <c r="AF7" s="74" t="str">
        <f>IF('PT-71'!M63&lt;&gt;"",AF6,"")</f>
        <v/>
      </c>
      <c r="AG7" s="74" t="str">
        <f>IF('PT-71'!M63&lt;&gt;"",AG6,"")</f>
        <v/>
      </c>
      <c r="AH7" s="74" t="str">
        <f>IF('PT-71'!M63&lt;&gt;"",AH6,"")</f>
        <v/>
      </c>
      <c r="AI7" s="74" t="str">
        <f>IF('PT-71'!M63&lt;&gt;"",AI6,"")</f>
        <v/>
      </c>
      <c r="AJ7" s="74" t="str">
        <f>IF('PT-71'!M63&lt;&gt;"",AJ6,"")</f>
        <v/>
      </c>
      <c r="AK7" s="74" t="str">
        <f>IF('PT-71'!M63&lt;&gt;"",AK6,"")</f>
        <v/>
      </c>
      <c r="AL7" s="74" t="str">
        <f>IF('PT-71'!M63&lt;&gt;"",AL6,"")</f>
        <v/>
      </c>
      <c r="AM7" s="74" t="str">
        <f>IF('PT-71'!M63&lt;&gt;"",AM6,"")</f>
        <v/>
      </c>
      <c r="AN7" s="74" t="str">
        <f>IF('PT-71'!M63&lt;&gt;"",AN6,"")</f>
        <v/>
      </c>
      <c r="AO7" s="74" t="str">
        <f>IF('PT-71'!M63&lt;&gt;"",AO6,"")</f>
        <v/>
      </c>
      <c r="AP7" s="74" t="str">
        <f>IF('PT-71'!M63&lt;&gt;"",AP6,"")</f>
        <v/>
      </c>
      <c r="AQ7" s="74" t="str">
        <f>IF('PT-71'!M63&lt;&gt;"",AQ6,"")</f>
        <v/>
      </c>
      <c r="AR7" s="74" t="str">
        <f>IF('PT-71'!M63&lt;&gt;"",AR6,"")</f>
        <v/>
      </c>
      <c r="AS7" s="74" t="str">
        <f>IF('PT-71'!M63&lt;&gt;"",AS6,"")</f>
        <v/>
      </c>
      <c r="AT7" s="74" t="str">
        <f>IF('PT-71'!M63&lt;&gt;"",AT6,"")</f>
        <v/>
      </c>
      <c r="AU7" s="74" t="str">
        <f>IF('PT-71'!M63&lt;&gt;"",AU6,"")</f>
        <v/>
      </c>
      <c r="AV7" s="74" t="str">
        <f>IF('PT-71'!M63&lt;&gt;"",AV6,"")</f>
        <v/>
      </c>
      <c r="AW7" s="74" t="str">
        <f>IF('PT-71'!M63&lt;&gt;"",AW6,"")</f>
        <v/>
      </c>
      <c r="AX7" s="74" t="str">
        <f>IF('PT-71'!M63&lt;&gt;"",AX6,"")</f>
        <v/>
      </c>
      <c r="AY7" s="76" t="str">
        <f>IF('PT-71'!M63&lt;&gt;"",AY6,"")</f>
        <v/>
      </c>
    </row>
    <row r="8" spans="1:51" s="73" customFormat="1" ht="20.25" customHeight="1" x14ac:dyDescent="0.15">
      <c r="A8" s="71" t="str">
        <f>IF('PT-71'!M64&lt;&gt;"",A7,"")</f>
        <v/>
      </c>
      <c r="B8" s="74" t="str">
        <f>IF('PT-71'!M64&lt;&gt;"",B7,"")</f>
        <v/>
      </c>
      <c r="C8" s="75" t="str">
        <f>IF('PT-71'!M64&lt;&gt;"",C7,"")</f>
        <v/>
      </c>
      <c r="D8" s="74"/>
      <c r="E8" s="74"/>
      <c r="F8" s="74"/>
      <c r="G8" s="74"/>
      <c r="H8" s="74" t="str">
        <f>IF('PT-71'!M64&lt;&gt;"",H7,"")</f>
        <v/>
      </c>
      <c r="I8" s="74" t="str">
        <f>IF('PT-71'!M64&lt;&gt;"",I7,"")</f>
        <v/>
      </c>
      <c r="J8" s="74" t="str">
        <f>IF('PT-71'!M64&lt;&gt;"",J7,"")</f>
        <v/>
      </c>
      <c r="K8" s="74" t="str">
        <f>IF('PT-71'!M64&lt;&gt;"",K7,"")</f>
        <v/>
      </c>
      <c r="L8" s="74" t="str">
        <f>IF('PT-71'!M64&lt;&gt;"",L7,"")</f>
        <v/>
      </c>
      <c r="M8" s="74" t="str">
        <f>IF('PT-71'!M64&lt;&gt;"",M7,"")</f>
        <v/>
      </c>
      <c r="N8" s="74" t="str">
        <f>IF('PT-71'!M64&lt;&gt;"",N7,"")</f>
        <v/>
      </c>
      <c r="O8" s="65" t="str">
        <f>IF('PT-71'!M64&lt;&gt;"",O7,"")</f>
        <v/>
      </c>
      <c r="P8" s="74" t="str">
        <f>IF('PT-71'!M64&lt;&gt;"",P7,"")</f>
        <v/>
      </c>
      <c r="Q8" s="74" t="str">
        <f>IF('PT-71'!M64&lt;&gt;"",Q7,"")</f>
        <v/>
      </c>
      <c r="R8" s="74" t="str">
        <f>IF('PT-71'!M64&lt;&gt;"",R7,"")</f>
        <v/>
      </c>
      <c r="S8" s="74"/>
      <c r="T8" s="74" t="str">
        <f>IF('PT-71'!M64&lt;&gt;"",'PT-71'!AC64,"")</f>
        <v/>
      </c>
      <c r="U8" s="74" t="str">
        <f>IF('PT-71'!M64&lt;&gt;"",'PT-71'!C64,"")</f>
        <v/>
      </c>
      <c r="V8" s="74" t="str">
        <f>IF('PT-71'!M64&lt;&gt;"",'PT-71'!H64,"")</f>
        <v/>
      </c>
      <c r="W8" s="74" t="str">
        <f>IF('PT-71'!M64&lt;&gt;"",'PT-71'!M64,"")</f>
        <v/>
      </c>
      <c r="X8" s="65" t="str">
        <f t="shared" si="1"/>
        <v/>
      </c>
      <c r="Y8" s="65"/>
      <c r="Z8" s="74" t="str">
        <f>IF('PT-71'!M64&lt;&gt;"",Z7,"")</f>
        <v/>
      </c>
      <c r="AA8" s="74" t="str">
        <f>ASC(IF('PT-71'!M64&lt;&gt;"",'PT-71'!U64,""))</f>
        <v/>
      </c>
      <c r="AB8" s="65" t="str">
        <f t="shared" si="2"/>
        <v/>
      </c>
      <c r="AC8" s="74" t="str">
        <f>IF('PT-71'!M64&lt;&gt;"",AC7,"")</f>
        <v/>
      </c>
      <c r="AD8" s="65"/>
      <c r="AE8" s="74" t="str">
        <f>IF('PT-71'!M64&lt;&gt;"",AE7,"")</f>
        <v/>
      </c>
      <c r="AF8" s="74" t="str">
        <f>IF('PT-71'!M64&lt;&gt;"",AF7,"")</f>
        <v/>
      </c>
      <c r="AG8" s="74" t="str">
        <f>IF('PT-71'!M64&lt;&gt;"",AG7,"")</f>
        <v/>
      </c>
      <c r="AH8" s="74" t="str">
        <f>IF('PT-71'!M64&lt;&gt;"",AH7,"")</f>
        <v/>
      </c>
      <c r="AI8" s="74" t="str">
        <f>IF('PT-71'!M64&lt;&gt;"",AI7,"")</f>
        <v/>
      </c>
      <c r="AJ8" s="74" t="str">
        <f>IF('PT-71'!M64&lt;&gt;"",AJ7,"")</f>
        <v/>
      </c>
      <c r="AK8" s="74" t="str">
        <f>IF('PT-71'!M64&lt;&gt;"",AK7,"")</f>
        <v/>
      </c>
      <c r="AL8" s="74" t="str">
        <f>IF('PT-71'!M64&lt;&gt;"",AL7,"")</f>
        <v/>
      </c>
      <c r="AM8" s="74" t="str">
        <f>IF('PT-71'!M64&lt;&gt;"",AM7,"")</f>
        <v/>
      </c>
      <c r="AN8" s="74" t="str">
        <f>IF('PT-71'!M64&lt;&gt;"",AN7,"")</f>
        <v/>
      </c>
      <c r="AO8" s="74" t="str">
        <f>IF('PT-71'!M64&lt;&gt;"",AO7,"")</f>
        <v/>
      </c>
      <c r="AP8" s="74" t="str">
        <f>IF('PT-71'!M64&lt;&gt;"",AP7,"")</f>
        <v/>
      </c>
      <c r="AQ8" s="74" t="str">
        <f>IF('PT-71'!M64&lt;&gt;"",AQ7,"")</f>
        <v/>
      </c>
      <c r="AR8" s="74" t="str">
        <f>IF('PT-71'!M64&lt;&gt;"",AR7,"")</f>
        <v/>
      </c>
      <c r="AS8" s="74" t="str">
        <f>IF('PT-71'!M64&lt;&gt;"",AS7,"")</f>
        <v/>
      </c>
      <c r="AT8" s="74" t="str">
        <f>IF('PT-71'!M64&lt;&gt;"",AT7,"")</f>
        <v/>
      </c>
      <c r="AU8" s="74" t="str">
        <f>IF('PT-71'!M64&lt;&gt;"",AU7,"")</f>
        <v/>
      </c>
      <c r="AV8" s="74" t="str">
        <f>IF('PT-71'!M64&lt;&gt;"",AV7,"")</f>
        <v/>
      </c>
      <c r="AW8" s="74" t="str">
        <f>IF('PT-71'!M64&lt;&gt;"",AW7,"")</f>
        <v/>
      </c>
      <c r="AX8" s="74" t="str">
        <f>IF('PT-71'!M64&lt;&gt;"",AX7,"")</f>
        <v/>
      </c>
      <c r="AY8" s="76" t="str">
        <f>IF('PT-71'!M64&lt;&gt;"",AY7,"")</f>
        <v/>
      </c>
    </row>
    <row r="9" spans="1:51" s="73" customFormat="1" ht="20.25" customHeight="1" x14ac:dyDescent="0.15">
      <c r="A9" s="71" t="str">
        <f>IF('PT-71'!M65&lt;&gt;"",A8,"")</f>
        <v/>
      </c>
      <c r="B9" s="74" t="str">
        <f>IF('PT-71'!M65&lt;&gt;"",B8,"")</f>
        <v/>
      </c>
      <c r="C9" s="75" t="str">
        <f>IF('PT-71'!M65&lt;&gt;"",C8,"")</f>
        <v/>
      </c>
      <c r="D9" s="74"/>
      <c r="E9" s="74"/>
      <c r="F9" s="74"/>
      <c r="G9" s="74"/>
      <c r="H9" s="74" t="str">
        <f>IF('PT-71'!M65&lt;&gt;"",H8,"")</f>
        <v/>
      </c>
      <c r="I9" s="74" t="str">
        <f>IF('PT-71'!M65&lt;&gt;"",I8,"")</f>
        <v/>
      </c>
      <c r="J9" s="74" t="str">
        <f>IF('PT-71'!M65&lt;&gt;"",J8,"")</f>
        <v/>
      </c>
      <c r="K9" s="74" t="str">
        <f>IF('PT-71'!M65&lt;&gt;"",K8,"")</f>
        <v/>
      </c>
      <c r="L9" s="74" t="str">
        <f>IF('PT-71'!M65&lt;&gt;"",L8,"")</f>
        <v/>
      </c>
      <c r="M9" s="74" t="str">
        <f>IF('PT-71'!M65&lt;&gt;"",M8,"")</f>
        <v/>
      </c>
      <c r="N9" s="74" t="str">
        <f>IF('PT-71'!M65&lt;&gt;"",N8,"")</f>
        <v/>
      </c>
      <c r="O9" s="65" t="str">
        <f>IF('PT-71'!M65&lt;&gt;"",O8,"")</f>
        <v/>
      </c>
      <c r="P9" s="74" t="str">
        <f>IF('PT-71'!M65&lt;&gt;"",P8,"")</f>
        <v/>
      </c>
      <c r="Q9" s="74" t="str">
        <f>IF('PT-71'!M65&lt;&gt;"",Q8,"")</f>
        <v/>
      </c>
      <c r="R9" s="74" t="str">
        <f>IF('PT-71'!M65&lt;&gt;"",R8,"")</f>
        <v/>
      </c>
      <c r="S9" s="74"/>
      <c r="T9" s="74" t="str">
        <f>IF('PT-71'!M65&lt;&gt;"",'PT-71'!AC65,"")</f>
        <v/>
      </c>
      <c r="U9" s="74" t="str">
        <f>IF('PT-71'!M65&lt;&gt;"",'PT-71'!C65,"")</f>
        <v/>
      </c>
      <c r="V9" s="74" t="str">
        <f>IF('PT-71'!M65&lt;&gt;"",'PT-71'!H65,"")</f>
        <v/>
      </c>
      <c r="W9" s="74" t="str">
        <f>IF('PT-71'!M65&lt;&gt;"",'PT-71'!M65,"")</f>
        <v/>
      </c>
      <c r="X9" s="65" t="str">
        <f t="shared" si="1"/>
        <v/>
      </c>
      <c r="Y9" s="65"/>
      <c r="Z9" s="74" t="str">
        <f>IF('PT-71'!M65&lt;&gt;"",Z8,"")</f>
        <v/>
      </c>
      <c r="AA9" s="74" t="str">
        <f>ASC(IF('PT-71'!M65&lt;&gt;"",'PT-71'!U65,""))</f>
        <v/>
      </c>
      <c r="AB9" s="65" t="str">
        <f t="shared" si="2"/>
        <v/>
      </c>
      <c r="AC9" s="74" t="str">
        <f>IF('PT-71'!M65&lt;&gt;"",AC8,"")</f>
        <v/>
      </c>
      <c r="AD9" s="65"/>
      <c r="AE9" s="74" t="str">
        <f>IF('PT-71'!M65&lt;&gt;"",AE8,"")</f>
        <v/>
      </c>
      <c r="AF9" s="74" t="str">
        <f>IF('PT-71'!M65&lt;&gt;"",AF8,"")</f>
        <v/>
      </c>
      <c r="AG9" s="74" t="str">
        <f>IF('PT-71'!M65&lt;&gt;"",AG8,"")</f>
        <v/>
      </c>
      <c r="AH9" s="74" t="str">
        <f>IF('PT-71'!M65&lt;&gt;"",AH8,"")</f>
        <v/>
      </c>
      <c r="AI9" s="74" t="str">
        <f>IF('PT-71'!M65&lt;&gt;"",AI8,"")</f>
        <v/>
      </c>
      <c r="AJ9" s="74" t="str">
        <f>IF('PT-71'!M65&lt;&gt;"",AJ8,"")</f>
        <v/>
      </c>
      <c r="AK9" s="74" t="str">
        <f>IF('PT-71'!M65&lt;&gt;"",AK8,"")</f>
        <v/>
      </c>
      <c r="AL9" s="74" t="str">
        <f>IF('PT-71'!M65&lt;&gt;"",AL8,"")</f>
        <v/>
      </c>
      <c r="AM9" s="74" t="str">
        <f>IF('PT-71'!M65&lt;&gt;"",AM8,"")</f>
        <v/>
      </c>
      <c r="AN9" s="74" t="str">
        <f>IF('PT-71'!M65&lt;&gt;"",AN8,"")</f>
        <v/>
      </c>
      <c r="AO9" s="74" t="str">
        <f>IF('PT-71'!M65&lt;&gt;"",AO8,"")</f>
        <v/>
      </c>
      <c r="AP9" s="74" t="str">
        <f>IF('PT-71'!M65&lt;&gt;"",AP8,"")</f>
        <v/>
      </c>
      <c r="AQ9" s="74" t="str">
        <f>IF('PT-71'!M65&lt;&gt;"",AQ8,"")</f>
        <v/>
      </c>
      <c r="AR9" s="74" t="str">
        <f>IF('PT-71'!M65&lt;&gt;"",AR8,"")</f>
        <v/>
      </c>
      <c r="AS9" s="74" t="str">
        <f>IF('PT-71'!M65&lt;&gt;"",AS8,"")</f>
        <v/>
      </c>
      <c r="AT9" s="74" t="str">
        <f>IF('PT-71'!M65&lt;&gt;"",AT8,"")</f>
        <v/>
      </c>
      <c r="AU9" s="74" t="str">
        <f>IF('PT-71'!M65&lt;&gt;"",AU8,"")</f>
        <v/>
      </c>
      <c r="AV9" s="74" t="str">
        <f>IF('PT-71'!M65&lt;&gt;"",AV8,"")</f>
        <v/>
      </c>
      <c r="AW9" s="74" t="str">
        <f>IF('PT-71'!M65&lt;&gt;"",AW8,"")</f>
        <v/>
      </c>
      <c r="AX9" s="74" t="str">
        <f>IF('PT-71'!M65&lt;&gt;"",AX8,"")</f>
        <v/>
      </c>
      <c r="AY9" s="76" t="str">
        <f>IF('PT-71'!M65&lt;&gt;"",AY8,"")</f>
        <v/>
      </c>
    </row>
    <row r="10" spans="1:51" s="73" customFormat="1" ht="20.25" customHeight="1" x14ac:dyDescent="0.15">
      <c r="A10" s="71" t="str">
        <f>IF('PT-71'!M66&lt;&gt;"",A9,"")</f>
        <v/>
      </c>
      <c r="B10" s="74" t="str">
        <f>IF('PT-71'!M66&lt;&gt;"",B9,"")</f>
        <v/>
      </c>
      <c r="C10" s="75" t="str">
        <f>IF('PT-71'!M66&lt;&gt;"",C9,"")</f>
        <v/>
      </c>
      <c r="D10" s="74"/>
      <c r="E10" s="74"/>
      <c r="F10" s="74"/>
      <c r="G10" s="74"/>
      <c r="H10" s="74" t="str">
        <f>IF('PT-71'!M66&lt;&gt;"",H9,"")</f>
        <v/>
      </c>
      <c r="I10" s="74" t="str">
        <f>IF('PT-71'!M66&lt;&gt;"",I9,"")</f>
        <v/>
      </c>
      <c r="J10" s="74" t="str">
        <f>IF('PT-71'!M66&lt;&gt;"",J9,"")</f>
        <v/>
      </c>
      <c r="K10" s="74" t="str">
        <f>IF('PT-71'!M66&lt;&gt;"",K9,"")</f>
        <v/>
      </c>
      <c r="L10" s="74" t="str">
        <f>IF('PT-71'!M66&lt;&gt;"",L9,"")</f>
        <v/>
      </c>
      <c r="M10" s="74" t="str">
        <f>IF('PT-71'!M66&lt;&gt;"",M9,"")</f>
        <v/>
      </c>
      <c r="N10" s="74" t="str">
        <f>IF('PT-71'!M66&lt;&gt;"",N9,"")</f>
        <v/>
      </c>
      <c r="O10" s="65" t="str">
        <f>IF('PT-71'!M66&lt;&gt;"",O9,"")</f>
        <v/>
      </c>
      <c r="P10" s="74" t="str">
        <f>IF('PT-71'!M66&lt;&gt;"",P9,"")</f>
        <v/>
      </c>
      <c r="Q10" s="74" t="str">
        <f>IF('PT-71'!M66&lt;&gt;"",Q9,"")</f>
        <v/>
      </c>
      <c r="R10" s="74" t="str">
        <f>IF('PT-71'!M66&lt;&gt;"",R9,"")</f>
        <v/>
      </c>
      <c r="S10" s="74"/>
      <c r="T10" s="74" t="str">
        <f>IF('PT-71'!M66&lt;&gt;"",'PT-71'!AC66,"")</f>
        <v/>
      </c>
      <c r="U10" s="74" t="str">
        <f>IF('PT-71'!M66&lt;&gt;"",'PT-71'!C66,"")</f>
        <v/>
      </c>
      <c r="V10" s="74" t="str">
        <f>IF('PT-71'!M66&lt;&gt;"",'PT-71'!H66,"")</f>
        <v/>
      </c>
      <c r="W10" s="74" t="str">
        <f>IF('PT-71'!M66&lt;&gt;"",'PT-71'!M66,"")</f>
        <v/>
      </c>
      <c r="X10" s="65" t="str">
        <f t="shared" si="1"/>
        <v/>
      </c>
      <c r="Y10" s="65"/>
      <c r="Z10" s="74" t="str">
        <f>IF('PT-71'!M66&lt;&gt;"",Z9,"")</f>
        <v/>
      </c>
      <c r="AA10" s="74" t="str">
        <f>ASC(IF('PT-71'!M66&lt;&gt;"",'PT-71'!U66,""))</f>
        <v/>
      </c>
      <c r="AB10" s="65" t="str">
        <f t="shared" si="2"/>
        <v/>
      </c>
      <c r="AC10" s="74" t="str">
        <f>IF('PT-71'!M66&lt;&gt;"",AC9,"")</f>
        <v/>
      </c>
      <c r="AD10" s="65"/>
      <c r="AE10" s="74" t="str">
        <f>IF('PT-71'!M66&lt;&gt;"",AE9,"")</f>
        <v/>
      </c>
      <c r="AF10" s="74" t="str">
        <f>IF('PT-71'!M66&lt;&gt;"",AF9,"")</f>
        <v/>
      </c>
      <c r="AG10" s="74" t="str">
        <f>IF('PT-71'!M66&lt;&gt;"",AG9,"")</f>
        <v/>
      </c>
      <c r="AH10" s="74" t="str">
        <f>IF('PT-71'!M66&lt;&gt;"",AH9,"")</f>
        <v/>
      </c>
      <c r="AI10" s="74" t="str">
        <f>IF('PT-71'!M66&lt;&gt;"",AI9,"")</f>
        <v/>
      </c>
      <c r="AJ10" s="74" t="str">
        <f>IF('PT-71'!M66&lt;&gt;"",AJ9,"")</f>
        <v/>
      </c>
      <c r="AK10" s="74" t="str">
        <f>IF('PT-71'!M66&lt;&gt;"",AK9,"")</f>
        <v/>
      </c>
      <c r="AL10" s="74" t="str">
        <f>IF('PT-71'!M66&lt;&gt;"",AL9,"")</f>
        <v/>
      </c>
      <c r="AM10" s="74" t="str">
        <f>IF('PT-71'!M66&lt;&gt;"",AM9,"")</f>
        <v/>
      </c>
      <c r="AN10" s="74" t="str">
        <f>IF('PT-71'!M66&lt;&gt;"",AN9,"")</f>
        <v/>
      </c>
      <c r="AO10" s="74" t="str">
        <f>IF('PT-71'!M66&lt;&gt;"",AO9,"")</f>
        <v/>
      </c>
      <c r="AP10" s="74" t="str">
        <f>IF('PT-71'!M66&lt;&gt;"",AP9,"")</f>
        <v/>
      </c>
      <c r="AQ10" s="74" t="str">
        <f>IF('PT-71'!M66&lt;&gt;"",AQ9,"")</f>
        <v/>
      </c>
      <c r="AR10" s="74" t="str">
        <f>IF('PT-71'!M66&lt;&gt;"",AR9,"")</f>
        <v/>
      </c>
      <c r="AS10" s="74" t="str">
        <f>IF('PT-71'!M66&lt;&gt;"",AS9,"")</f>
        <v/>
      </c>
      <c r="AT10" s="74" t="str">
        <f>IF('PT-71'!M66&lt;&gt;"",AT9,"")</f>
        <v/>
      </c>
      <c r="AU10" s="74" t="str">
        <f>IF('PT-71'!M66&lt;&gt;"",AU9,"")</f>
        <v/>
      </c>
      <c r="AV10" s="74" t="str">
        <f>IF('PT-71'!M66&lt;&gt;"",AV9,"")</f>
        <v/>
      </c>
      <c r="AW10" s="74" t="str">
        <f>IF('PT-71'!M66&lt;&gt;"",AW9,"")</f>
        <v/>
      </c>
      <c r="AX10" s="74" t="str">
        <f>IF('PT-71'!M66&lt;&gt;"",AX9,"")</f>
        <v/>
      </c>
      <c r="AY10" s="76" t="str">
        <f>IF('PT-71'!M66&lt;&gt;"",AY9,"")</f>
        <v/>
      </c>
    </row>
    <row r="11" spans="1:51" s="73" customFormat="1" ht="22.5" customHeight="1" thickBot="1" x14ac:dyDescent="0.2">
      <c r="A11" s="77" t="str">
        <f>IF('PT-71'!M67&lt;&gt;"",A10,"")</f>
        <v/>
      </c>
      <c r="B11" s="78" t="str">
        <f>IF('PT-71'!M67&lt;&gt;"",B10,"")</f>
        <v/>
      </c>
      <c r="C11" s="79" t="str">
        <f>IF('PT-71'!M67&lt;&gt;"",C10,"")</f>
        <v/>
      </c>
      <c r="D11" s="78"/>
      <c r="E11" s="78"/>
      <c r="F11" s="78"/>
      <c r="G11" s="78"/>
      <c r="H11" s="78" t="str">
        <f>IF('PT-71'!M67&lt;&gt;"",H10,"")</f>
        <v/>
      </c>
      <c r="I11" s="78" t="str">
        <f>IF('PT-71'!M67&lt;&gt;"",I10,"")</f>
        <v/>
      </c>
      <c r="J11" s="78" t="str">
        <f>IF('PT-71'!M67&lt;&gt;"",J10,"")</f>
        <v/>
      </c>
      <c r="K11" s="78" t="str">
        <f>IF('PT-71'!M67&lt;&gt;"",K10,"")</f>
        <v/>
      </c>
      <c r="L11" s="78" t="str">
        <f>IF('PT-71'!M67&lt;&gt;"",L10,"")</f>
        <v/>
      </c>
      <c r="M11" s="78" t="str">
        <f>IF('PT-71'!M67&lt;&gt;"",M10,"")</f>
        <v/>
      </c>
      <c r="N11" s="78" t="str">
        <f>IF('PT-71'!M67&lt;&gt;"",N10,"")</f>
        <v/>
      </c>
      <c r="O11" s="70" t="str">
        <f>IF('PT-71'!M67&lt;&gt;"",O10,"")</f>
        <v/>
      </c>
      <c r="P11" s="78" t="str">
        <f>IF('PT-71'!M67&lt;&gt;"",P10,"")</f>
        <v/>
      </c>
      <c r="Q11" s="78" t="str">
        <f>IF('PT-71'!M67&lt;&gt;"",Q10,"")</f>
        <v/>
      </c>
      <c r="R11" s="78" t="str">
        <f>IF('PT-71'!M67&lt;&gt;"",R10,"")</f>
        <v/>
      </c>
      <c r="S11" s="78"/>
      <c r="T11" s="78" t="str">
        <f>IF('PT-71'!M67&lt;&gt;"",'PT-71'!AC67,"")</f>
        <v/>
      </c>
      <c r="U11" s="78" t="str">
        <f>IF('PT-71'!M67&lt;&gt;"",'PT-71'!C67,"")</f>
        <v/>
      </c>
      <c r="V11" s="78" t="str">
        <f>IF('PT-71'!M67&lt;&gt;"",'PT-71'!H67,"")</f>
        <v/>
      </c>
      <c r="W11" s="78" t="str">
        <f>IF('PT-71'!M67&lt;&gt;"",'PT-71'!M67,"")</f>
        <v/>
      </c>
      <c r="X11" s="70" t="str">
        <f t="shared" si="1"/>
        <v/>
      </c>
      <c r="Y11" s="70"/>
      <c r="Z11" s="78" t="str">
        <f>IF('PT-71'!M67&lt;&gt;"",Z10,"")</f>
        <v/>
      </c>
      <c r="AA11" s="78" t="str">
        <f>ASC(IF('PT-71'!M67&lt;&gt;"",'PT-71'!U67,""))</f>
        <v/>
      </c>
      <c r="AB11" s="70" t="str">
        <f t="shared" si="2"/>
        <v/>
      </c>
      <c r="AC11" s="78" t="str">
        <f>IF('PT-71'!M67&lt;&gt;"",AC10,"")</f>
        <v/>
      </c>
      <c r="AD11" s="70"/>
      <c r="AE11" s="78" t="str">
        <f>IF('PT-71'!M67&lt;&gt;"",AE10,"")</f>
        <v/>
      </c>
      <c r="AF11" s="78" t="str">
        <f>IF('PT-71'!M67&lt;&gt;"",AF10,"")</f>
        <v/>
      </c>
      <c r="AG11" s="78" t="str">
        <f>IF('PT-71'!M67&lt;&gt;"",AG10,"")</f>
        <v/>
      </c>
      <c r="AH11" s="78" t="str">
        <f>IF('PT-71'!M67&lt;&gt;"",AH10,"")</f>
        <v/>
      </c>
      <c r="AI11" s="78" t="str">
        <f>IF('PT-71'!M67&lt;&gt;"",AI10,"")</f>
        <v/>
      </c>
      <c r="AJ11" s="78" t="str">
        <f>IF('PT-71'!M67&lt;&gt;"",AJ10,"")</f>
        <v/>
      </c>
      <c r="AK11" s="78" t="str">
        <f>IF('PT-71'!M67&lt;&gt;"",AK10,"")</f>
        <v/>
      </c>
      <c r="AL11" s="78" t="str">
        <f>IF('PT-71'!M67&lt;&gt;"",AL10,"")</f>
        <v/>
      </c>
      <c r="AM11" s="78" t="str">
        <f>IF('PT-71'!M67&lt;&gt;"",AM10,"")</f>
        <v/>
      </c>
      <c r="AN11" s="78" t="str">
        <f>IF('PT-71'!M67&lt;&gt;"",AN10,"")</f>
        <v/>
      </c>
      <c r="AO11" s="78" t="str">
        <f>IF('PT-71'!M67&lt;&gt;"",AO10,"")</f>
        <v/>
      </c>
      <c r="AP11" s="78" t="str">
        <f>IF('PT-71'!M67&lt;&gt;"",AP10,"")</f>
        <v/>
      </c>
      <c r="AQ11" s="78" t="str">
        <f>IF('PT-71'!M67&lt;&gt;"",AQ10,"")</f>
        <v/>
      </c>
      <c r="AR11" s="78" t="str">
        <f>IF('PT-71'!M67&lt;&gt;"",AR10,"")</f>
        <v/>
      </c>
      <c r="AS11" s="78" t="str">
        <f>IF('PT-71'!M67&lt;&gt;"",AS10,"")</f>
        <v/>
      </c>
      <c r="AT11" s="78" t="str">
        <f>IF('PT-71'!M67&lt;&gt;"",AT10,"")</f>
        <v/>
      </c>
      <c r="AU11" s="78" t="str">
        <f>IF('PT-71'!M67&lt;&gt;"",AU10,"")</f>
        <v/>
      </c>
      <c r="AV11" s="78" t="str">
        <f>IF('PT-71'!M67&lt;&gt;"",AV10,"")</f>
        <v/>
      </c>
      <c r="AW11" s="78" t="str">
        <f>IF('PT-71'!M67&lt;&gt;"",AW10,"")</f>
        <v/>
      </c>
      <c r="AX11" s="78" t="str">
        <f>IF('PT-71'!M67&lt;&gt;"",AX10,"")</f>
        <v/>
      </c>
      <c r="AY11" s="80" t="str">
        <f>IF('PT-71'!M67&lt;&gt;"",AY10,"")</f>
        <v/>
      </c>
    </row>
    <row r="12" spans="1:51" ht="15.75" x14ac:dyDescent="0.15">
      <c r="K12" s="61"/>
      <c r="M12" s="61"/>
      <c r="P12" s="62"/>
    </row>
  </sheetData>
  <phoneticPr fontId="3"/>
  <conditionalFormatting sqref="G1">
    <cfRule type="expression" dxfId="13" priority="20">
      <formula>AND(#REF!="済",G1="")</formula>
    </cfRule>
  </conditionalFormatting>
  <conditionalFormatting sqref="G2">
    <cfRule type="expression" dxfId="12" priority="19">
      <formula>AND(#REF!="済",G2="")</formula>
    </cfRule>
  </conditionalFormatting>
  <conditionalFormatting sqref="F1">
    <cfRule type="expression" dxfId="11" priority="18">
      <formula>AND(#REF!="済",F1="")</formula>
    </cfRule>
  </conditionalFormatting>
  <conditionalFormatting sqref="F2">
    <cfRule type="expression" dxfId="10" priority="17">
      <formula>AND(#REF!="済",F2="")</formula>
    </cfRule>
  </conditionalFormatting>
  <conditionalFormatting sqref="B1">
    <cfRule type="expression" dxfId="9" priority="16">
      <formula>AND(#REF!="済",B1="")</formula>
    </cfRule>
  </conditionalFormatting>
  <conditionalFormatting sqref="B2">
    <cfRule type="expression" dxfId="8" priority="15">
      <formula>AND(#REF!="済",B2="")</formula>
    </cfRule>
  </conditionalFormatting>
  <dataValidations count="1">
    <dataValidation allowBlank="1" sqref="A2:B11 M12 AE3:AY11 T2:T11 U3:W11 K12 AC3:AC11 C3:O11 Q3:S11 P3:P12 Z3:AA11" xr:uid="{9F1F9915-AA9D-429B-9F6C-E37E19129A77}"/>
  </dataValidations>
  <pageMargins left="0.7" right="0.7" top="0.75" bottom="0.75" header="0.3" footer="0.3"/>
  <pageSetup paperSize="9" orientation="portrait" r:id="rId1"/>
  <customProperties>
    <customPr name="layoutContexts" r:id="rId2"/>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Y79"/>
  <sheetViews>
    <sheetView showGridLines="0" tabSelected="1" view="pageBreakPreview" zoomScaleNormal="177" zoomScaleSheetLayoutView="100" zoomScalePageLayoutView="115" workbookViewId="0">
      <selection activeCell="A5" sqref="A5"/>
    </sheetView>
  </sheetViews>
  <sheetFormatPr defaultColWidth="2.5" defaultRowHeight="14.1" customHeight="1" x14ac:dyDescent="0.25"/>
  <cols>
    <col min="1" max="5" width="2.5" style="6"/>
    <col min="6" max="7" width="2.5" style="6" customWidth="1"/>
    <col min="8" max="10" width="2.5" style="6"/>
    <col min="11" max="12" width="2.5" style="6" customWidth="1"/>
    <col min="13" max="17" width="2.5" style="6"/>
    <col min="18" max="18" width="2.5" style="6" customWidth="1"/>
    <col min="19" max="25" width="2.5" style="6"/>
    <col min="26" max="27" width="2.5" style="6" customWidth="1"/>
    <col min="28" max="37" width="2.5" style="6"/>
    <col min="38" max="40" width="2.5" style="6" customWidth="1"/>
    <col min="41" max="41" width="2.5" style="6"/>
    <col min="42" max="42" width="2.5" style="7" customWidth="1"/>
    <col min="43" max="43" width="2.5" style="6" customWidth="1"/>
    <col min="44" max="44" width="1" style="6" customWidth="1"/>
    <col min="45" max="48" width="2.5" style="6"/>
    <col min="49" max="51" width="2.5" style="7" customWidth="1"/>
    <col min="52" max="16384" width="2.5" style="6"/>
  </cols>
  <sheetData>
    <row r="1" spans="1:51" ht="14.1" customHeight="1" x14ac:dyDescent="0.25">
      <c r="A1" s="106" t="s">
        <v>414</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4"/>
      <c r="AN1" s="4"/>
      <c r="AO1" s="4"/>
      <c r="AP1" s="5"/>
      <c r="AQ1" s="4"/>
      <c r="AR1" s="4"/>
      <c r="AS1" s="4"/>
    </row>
    <row r="2" spans="1:51" ht="14.1" customHeight="1" x14ac:dyDescent="0.25">
      <c r="A2" s="106"/>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4"/>
      <c r="AN2" s="4"/>
      <c r="AO2" s="4"/>
      <c r="AP2" s="5"/>
      <c r="AQ2" s="4"/>
      <c r="AR2" s="4"/>
      <c r="AS2" s="4"/>
    </row>
    <row r="3" spans="1:51" ht="14.1" customHeight="1" x14ac:dyDescent="0.25">
      <c r="A3" s="106"/>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4"/>
      <c r="AN3" s="4"/>
      <c r="AO3" s="4"/>
      <c r="AP3" s="5"/>
      <c r="AQ3" s="4"/>
      <c r="AR3" s="4"/>
      <c r="AS3" s="4"/>
    </row>
    <row r="4" spans="1:51" ht="13.5" customHeight="1" x14ac:dyDescent="0.25">
      <c r="A4" s="1"/>
      <c r="B4" s="1"/>
      <c r="C4" s="1"/>
      <c r="D4" s="1"/>
      <c r="E4" s="1"/>
      <c r="F4" s="1"/>
      <c r="G4" s="1"/>
      <c r="H4" s="1"/>
      <c r="I4" s="1"/>
      <c r="J4" s="1"/>
      <c r="K4" s="1"/>
      <c r="L4" s="1"/>
      <c r="M4" s="1"/>
      <c r="N4" s="1"/>
      <c r="O4" s="1"/>
      <c r="P4" s="1"/>
      <c r="Q4" s="1"/>
      <c r="R4" s="1"/>
      <c r="S4" s="1"/>
      <c r="T4" s="1"/>
      <c r="U4" s="1"/>
      <c r="V4" s="1"/>
      <c r="W4" s="1"/>
      <c r="X4" s="1"/>
      <c r="AA4" s="1"/>
      <c r="AB4" s="1"/>
      <c r="AC4" s="1"/>
      <c r="AD4" s="1"/>
      <c r="AE4" s="1"/>
      <c r="AF4" s="1"/>
      <c r="AG4" s="1"/>
      <c r="AH4" s="1"/>
      <c r="AI4" s="1"/>
      <c r="AJ4" s="1"/>
      <c r="AK4" s="1"/>
      <c r="AL4" s="1"/>
      <c r="AM4" s="1"/>
      <c r="AN4" s="1"/>
      <c r="AO4" s="1"/>
      <c r="AP4" s="8"/>
      <c r="AQ4" s="1"/>
      <c r="AR4" s="1"/>
      <c r="AS4" s="1"/>
    </row>
    <row r="5" spans="1:51" ht="14.1" customHeight="1" x14ac:dyDescent="0.25">
      <c r="T5" s="1"/>
      <c r="U5" s="1"/>
      <c r="V5" s="1"/>
      <c r="W5" s="1"/>
      <c r="X5" s="1" t="s">
        <v>1</v>
      </c>
      <c r="Y5" s="1"/>
      <c r="Z5" s="1"/>
      <c r="AA5" s="114"/>
      <c r="AB5" s="115"/>
      <c r="AC5" s="115"/>
      <c r="AD5" s="115"/>
      <c r="AE5" s="115"/>
      <c r="AF5" s="115"/>
      <c r="AG5" s="115"/>
      <c r="AH5" s="115"/>
      <c r="AI5" s="115"/>
      <c r="AJ5" s="115"/>
      <c r="AK5" s="115"/>
      <c r="AL5" s="115"/>
      <c r="AQ5" s="7"/>
      <c r="AR5" s="7"/>
      <c r="AW5" s="6"/>
      <c r="AX5" s="6"/>
      <c r="AY5" s="6"/>
    </row>
    <row r="6" spans="1:51" ht="6.95" customHeight="1" x14ac:dyDescent="0.25"/>
    <row r="7" spans="1:51" ht="20.100000000000001" customHeight="1" x14ac:dyDescent="0.25">
      <c r="A7" s="112" t="s">
        <v>23</v>
      </c>
      <c r="B7" s="112"/>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9"/>
      <c r="AM7" s="9"/>
      <c r="AN7" s="9"/>
      <c r="AO7" s="9"/>
      <c r="AP7" s="9"/>
      <c r="AQ7" s="9"/>
      <c r="AR7" s="9"/>
      <c r="AS7" s="9"/>
    </row>
    <row r="8" spans="1:51" ht="33.75" customHeight="1" x14ac:dyDescent="0.25">
      <c r="A8" s="10"/>
      <c r="B8" s="100" t="s">
        <v>24</v>
      </c>
      <c r="C8" s="100"/>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1"/>
      <c r="AM8" s="11"/>
      <c r="AN8" s="11"/>
      <c r="AO8" s="11"/>
      <c r="AP8" s="12"/>
      <c r="AQ8" s="11"/>
      <c r="AR8" s="11"/>
      <c r="AS8" s="10"/>
    </row>
    <row r="9" spans="1:51" ht="6.95" customHeight="1" x14ac:dyDescent="0.25">
      <c r="A9" s="10"/>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10"/>
      <c r="AM9" s="10"/>
      <c r="AN9" s="10"/>
      <c r="AO9" s="10"/>
      <c r="AP9" s="13"/>
      <c r="AQ9" s="10"/>
      <c r="AR9" s="10"/>
      <c r="AS9" s="10"/>
    </row>
    <row r="10" spans="1:51" ht="6.95" customHeight="1" x14ac:dyDescent="0.25">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5"/>
      <c r="AQ10" s="14"/>
      <c r="AR10" s="14"/>
      <c r="AS10" s="14"/>
    </row>
    <row r="11" spans="1:51" ht="20.100000000000001" customHeight="1" x14ac:dyDescent="0.25">
      <c r="C11" s="116" t="s">
        <v>2</v>
      </c>
      <c r="D11" s="116"/>
      <c r="E11" s="116"/>
      <c r="F11" s="116"/>
      <c r="G11" s="116"/>
      <c r="H11" s="116"/>
      <c r="I11" s="116"/>
      <c r="J11" s="116"/>
      <c r="K11" s="116"/>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4"/>
      <c r="AM11" s="14"/>
      <c r="AN11" s="14"/>
      <c r="AO11" s="14"/>
      <c r="AP11" s="15"/>
      <c r="AQ11" s="14"/>
      <c r="AR11" s="14"/>
    </row>
    <row r="12" spans="1:51" ht="6.95" customHeight="1" x14ac:dyDescent="0.2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16"/>
      <c r="AQ12" s="55"/>
      <c r="AR12" s="55"/>
    </row>
    <row r="13" spans="1:51" ht="20.100000000000001" customHeight="1" x14ac:dyDescent="0.25">
      <c r="C13" s="116" t="s">
        <v>25</v>
      </c>
      <c r="D13" s="116"/>
      <c r="E13" s="116"/>
      <c r="F13" s="116"/>
      <c r="G13" s="116"/>
      <c r="H13" s="116"/>
      <c r="I13" s="116"/>
      <c r="J13" s="116"/>
      <c r="K13" s="116"/>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4"/>
      <c r="AM13" s="14"/>
      <c r="AN13" s="14"/>
      <c r="AO13" s="14"/>
      <c r="AP13" s="15"/>
      <c r="AQ13" s="14"/>
      <c r="AR13" s="14"/>
    </row>
    <row r="14" spans="1:51" ht="20.100000000000001" customHeight="1" x14ac:dyDescent="0.25">
      <c r="C14" s="66"/>
      <c r="D14" s="66"/>
      <c r="E14" s="66"/>
      <c r="F14" s="66"/>
      <c r="G14" s="119" t="s">
        <v>48</v>
      </c>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4"/>
      <c r="AM14" s="14"/>
      <c r="AN14" s="14"/>
      <c r="AO14" s="14"/>
      <c r="AP14" s="15"/>
      <c r="AQ14" s="14"/>
      <c r="AR14" s="14"/>
    </row>
    <row r="15" spans="1:51" ht="6.95" customHeight="1" x14ac:dyDescent="0.2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16"/>
      <c r="AQ15" s="55"/>
      <c r="AR15" s="55"/>
    </row>
    <row r="16" spans="1:51" ht="20.100000000000001" customHeight="1" x14ac:dyDescent="0.25">
      <c r="C16" s="116" t="s">
        <v>3</v>
      </c>
      <c r="D16" s="116"/>
      <c r="E16" s="116"/>
      <c r="F16" s="116"/>
      <c r="G16" s="116"/>
      <c r="H16" s="116"/>
      <c r="I16" s="116"/>
      <c r="J16" s="116"/>
      <c r="K16" s="116"/>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4"/>
      <c r="AM16" s="14"/>
      <c r="AN16" s="14"/>
      <c r="AO16" s="14"/>
      <c r="AP16" s="15"/>
      <c r="AQ16" s="14"/>
      <c r="AR16" s="14"/>
    </row>
    <row r="17" spans="1:51" ht="6.95" customHeight="1" x14ac:dyDescent="0.2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16"/>
      <c r="AQ17" s="55"/>
      <c r="AR17" s="55"/>
    </row>
    <row r="18" spans="1:51" ht="20.100000000000001" customHeight="1" x14ac:dyDescent="0.25">
      <c r="C18" s="116" t="s">
        <v>4</v>
      </c>
      <c r="D18" s="116"/>
      <c r="E18" s="116"/>
      <c r="F18" s="116"/>
      <c r="G18" s="116"/>
      <c r="H18" s="116"/>
      <c r="I18" s="116"/>
      <c r="J18" s="116"/>
      <c r="K18" s="116"/>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4"/>
      <c r="AM18" s="14"/>
      <c r="AN18" s="14"/>
      <c r="AO18" s="14"/>
      <c r="AP18" s="15"/>
      <c r="AQ18" s="14"/>
      <c r="AR18" s="14"/>
    </row>
    <row r="19" spans="1:51" ht="6.95" customHeight="1" x14ac:dyDescent="0.2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16"/>
      <c r="AQ19" s="55"/>
      <c r="AR19" s="55"/>
    </row>
    <row r="20" spans="1:51" ht="20.100000000000001" customHeight="1" x14ac:dyDescent="0.25">
      <c r="C20" s="116" t="s">
        <v>5</v>
      </c>
      <c r="D20" s="116"/>
      <c r="E20" s="116"/>
      <c r="F20" s="116"/>
      <c r="G20" s="116"/>
      <c r="H20" s="116"/>
      <c r="I20" s="116"/>
      <c r="J20" s="116"/>
      <c r="K20" s="116"/>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4"/>
      <c r="AM20" s="14"/>
      <c r="AN20" s="14"/>
      <c r="AO20" s="14"/>
      <c r="AP20" s="15"/>
      <c r="AQ20" s="14"/>
      <c r="AR20" s="14"/>
    </row>
    <row r="21" spans="1:51" ht="6.95" customHeight="1" x14ac:dyDescent="0.25"/>
    <row r="23" spans="1:51" ht="20.100000000000001" customHeight="1" x14ac:dyDescent="0.25">
      <c r="A23" s="112" t="s">
        <v>26</v>
      </c>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9"/>
      <c r="AM23" s="9"/>
      <c r="AN23" s="9"/>
      <c r="AO23" s="9"/>
      <c r="AP23" s="9"/>
      <c r="AQ23" s="9"/>
      <c r="AR23" s="9"/>
      <c r="AS23" s="9"/>
    </row>
    <row r="24" spans="1:51" ht="20.100000000000001" customHeight="1" x14ac:dyDescent="0.25">
      <c r="A24" s="11"/>
      <c r="B24" s="100" t="s">
        <v>27</v>
      </c>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7"/>
      <c r="AM24" s="17"/>
      <c r="AN24" s="17"/>
      <c r="AO24" s="17"/>
      <c r="AP24" s="18"/>
      <c r="AQ24" s="17"/>
      <c r="AR24" s="17"/>
      <c r="AS24" s="17"/>
    </row>
    <row r="25" spans="1:51" ht="6.95" customHeight="1" x14ac:dyDescent="0.25">
      <c r="A25" s="11"/>
      <c r="B25" s="53"/>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17"/>
      <c r="AM25" s="17"/>
      <c r="AN25" s="17"/>
      <c r="AO25" s="17"/>
      <c r="AP25" s="18"/>
      <c r="AQ25" s="17"/>
      <c r="AR25" s="17"/>
      <c r="AS25" s="17"/>
    </row>
    <row r="26" spans="1:51" ht="20.100000000000001" customHeight="1" x14ac:dyDescent="0.25">
      <c r="C26" s="19"/>
      <c r="D26" s="19"/>
      <c r="E26" s="67"/>
      <c r="F26" s="67"/>
      <c r="G26" s="67"/>
      <c r="I26" s="1" t="s">
        <v>6</v>
      </c>
      <c r="J26" s="1"/>
      <c r="K26" s="1"/>
      <c r="L26" s="1"/>
      <c r="M26" s="1"/>
      <c r="N26" s="1"/>
      <c r="O26" s="1"/>
      <c r="P26" s="1"/>
      <c r="Q26" s="1"/>
      <c r="R26" s="1"/>
      <c r="S26" s="1"/>
      <c r="T26" s="1"/>
      <c r="W26" s="1"/>
      <c r="X26" s="1"/>
      <c r="Y26" s="1"/>
      <c r="Z26" s="1"/>
      <c r="AA26" s="1"/>
      <c r="AB26" s="1"/>
      <c r="AC26" s="1"/>
      <c r="AD26" s="1"/>
      <c r="AE26" s="1"/>
      <c r="AF26" s="1"/>
      <c r="AG26" s="1"/>
      <c r="AH26" s="1"/>
      <c r="AI26" s="1"/>
      <c r="AJ26" s="1"/>
      <c r="AK26" s="1"/>
      <c r="AL26" s="1"/>
      <c r="AM26" s="1"/>
      <c r="AN26" s="1"/>
      <c r="AO26" s="1"/>
      <c r="AP26" s="20" t="b">
        <v>0</v>
      </c>
      <c r="AQ26" s="1"/>
      <c r="AR26" s="1"/>
      <c r="AW26" s="21"/>
    </row>
    <row r="27" spans="1:51" ht="6.95" customHeight="1" x14ac:dyDescent="0.25"/>
    <row r="28" spans="1:51" s="22" customFormat="1" ht="24" customHeight="1" x14ac:dyDescent="0.2">
      <c r="H28" s="87" t="s">
        <v>11</v>
      </c>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P28" s="23"/>
      <c r="AW28" s="23"/>
      <c r="AX28" s="23"/>
      <c r="AY28" s="23"/>
    </row>
    <row r="29" spans="1:51" s="22" customFormat="1" ht="12" customHeight="1" x14ac:dyDescent="0.2">
      <c r="H29" s="107" t="s">
        <v>12</v>
      </c>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24"/>
      <c r="AM29" s="24"/>
      <c r="AN29" s="24"/>
      <c r="AO29" s="24"/>
      <c r="AP29" s="23"/>
      <c r="AQ29" s="24"/>
      <c r="AR29" s="24"/>
      <c r="AS29" s="25"/>
      <c r="AW29" s="23"/>
      <c r="AX29" s="23"/>
      <c r="AY29" s="23"/>
    </row>
    <row r="30" spans="1:51" s="22" customFormat="1" ht="6" customHeight="1" x14ac:dyDescent="0.2">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54"/>
      <c r="AM30" s="54"/>
      <c r="AN30" s="54"/>
      <c r="AO30" s="54"/>
      <c r="AP30" s="23"/>
      <c r="AQ30" s="54"/>
      <c r="AR30" s="54"/>
      <c r="AS30" s="25"/>
      <c r="AW30" s="23"/>
      <c r="AX30" s="23"/>
      <c r="AY30" s="23"/>
    </row>
    <row r="31" spans="1:51" s="22" customFormat="1" ht="14.1" customHeight="1" x14ac:dyDescent="0.2">
      <c r="I31" s="117" t="s">
        <v>7</v>
      </c>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26"/>
      <c r="AM31" s="26"/>
      <c r="AN31" s="26"/>
      <c r="AO31" s="26"/>
      <c r="AP31" s="23"/>
      <c r="AQ31" s="26"/>
      <c r="AR31" s="26"/>
      <c r="AS31" s="26"/>
      <c r="AW31" s="23"/>
      <c r="AX31" s="23"/>
      <c r="AY31" s="23"/>
    </row>
    <row r="32" spans="1:51" s="22" customFormat="1" ht="14.1" customHeight="1" x14ac:dyDescent="0.2">
      <c r="AP32" s="23"/>
      <c r="AW32" s="23"/>
      <c r="AX32" s="23"/>
      <c r="AY32" s="23"/>
    </row>
    <row r="33" spans="1:51" s="1" customFormat="1" ht="20.100000000000001" customHeight="1" x14ac:dyDescent="0.2">
      <c r="A33" s="112" t="s">
        <v>28</v>
      </c>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9"/>
      <c r="AM33" s="9"/>
      <c r="AN33" s="9"/>
      <c r="AO33" s="9"/>
      <c r="AP33" s="23"/>
      <c r="AQ33" s="9"/>
      <c r="AR33" s="9"/>
      <c r="AS33" s="9"/>
      <c r="AW33" s="8"/>
      <c r="AX33" s="8"/>
      <c r="AY33" s="8"/>
    </row>
    <row r="34" spans="1:51" s="1" customFormat="1" ht="20.100000000000001" customHeight="1" x14ac:dyDescent="0.2">
      <c r="A34" s="11"/>
      <c r="B34" s="112" t="s">
        <v>29</v>
      </c>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7"/>
      <c r="AM34" s="17"/>
      <c r="AN34" s="17"/>
      <c r="AO34" s="17"/>
      <c r="AP34" s="23"/>
      <c r="AQ34" s="17"/>
      <c r="AR34" s="17"/>
      <c r="AS34" s="17"/>
      <c r="AW34" s="8"/>
      <c r="AX34" s="8"/>
      <c r="AY34" s="8"/>
    </row>
    <row r="35" spans="1:51" s="22" customFormat="1" ht="32.25" customHeight="1" x14ac:dyDescent="0.2">
      <c r="B35" s="100" t="s">
        <v>30</v>
      </c>
      <c r="C35" s="100"/>
      <c r="D35" s="100"/>
      <c r="E35" s="100"/>
      <c r="F35" s="100"/>
      <c r="G35" s="100"/>
      <c r="H35" s="100"/>
      <c r="I35" s="100"/>
      <c r="J35" s="1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P35" s="23"/>
      <c r="AW35" s="23"/>
      <c r="AX35" s="23"/>
      <c r="AY35" s="23"/>
    </row>
    <row r="36" spans="1:51" s="22" customFormat="1" ht="12" customHeight="1" x14ac:dyDescent="0.2">
      <c r="AP36" s="23"/>
      <c r="AT36" s="23"/>
      <c r="AU36" s="23"/>
      <c r="AV36" s="23"/>
    </row>
    <row r="37" spans="1:51" s="22" customFormat="1" ht="20.100000000000001" customHeight="1" x14ac:dyDescent="0.2">
      <c r="I37" s="1"/>
      <c r="J37" s="1"/>
      <c r="K37" s="116" t="s">
        <v>8</v>
      </c>
      <c r="L37" s="116"/>
      <c r="M37" s="116"/>
      <c r="N37" s="116"/>
      <c r="O37" s="116"/>
      <c r="P37" s="116"/>
      <c r="Q37" s="116"/>
      <c r="R37" s="116"/>
      <c r="S37" s="116"/>
      <c r="T37" s="110"/>
      <c r="U37" s="110"/>
      <c r="V37" s="110"/>
      <c r="W37" s="110"/>
      <c r="X37" s="110"/>
      <c r="Y37" s="110"/>
      <c r="Z37" s="110"/>
      <c r="AA37" s="110"/>
      <c r="AB37" s="110"/>
      <c r="AC37" s="110"/>
      <c r="AD37" s="110"/>
      <c r="AE37" s="110"/>
      <c r="AF37" s="110"/>
      <c r="AG37" s="110"/>
      <c r="AH37" s="110"/>
      <c r="AI37" s="110"/>
      <c r="AJ37" s="110"/>
      <c r="AK37" s="110"/>
      <c r="AQ37" s="23"/>
      <c r="AR37" s="23"/>
      <c r="AS37" s="23" t="s">
        <v>44</v>
      </c>
      <c r="AT37" s="23"/>
      <c r="AU37" s="23"/>
    </row>
    <row r="38" spans="1:51" s="22" customFormat="1" ht="20.100000000000001" customHeight="1" x14ac:dyDescent="0.2">
      <c r="I38" s="51"/>
      <c r="J38" s="51"/>
      <c r="K38" s="88" t="s">
        <v>41</v>
      </c>
      <c r="L38" s="88"/>
      <c r="M38" s="88"/>
      <c r="N38" s="88"/>
      <c r="O38" s="88"/>
      <c r="P38" s="88"/>
      <c r="Q38" s="88"/>
      <c r="R38" s="88"/>
      <c r="S38" s="88"/>
      <c r="T38" s="89">
        <f>L13</f>
        <v>0</v>
      </c>
      <c r="U38" s="89"/>
      <c r="V38" s="89"/>
      <c r="W38" s="89"/>
      <c r="X38" s="68"/>
      <c r="Y38" s="89">
        <f>L11</f>
        <v>0</v>
      </c>
      <c r="Z38" s="89"/>
      <c r="AA38" s="89"/>
      <c r="AB38" s="89"/>
      <c r="AC38" s="89"/>
      <c r="AD38" s="89"/>
      <c r="AE38" s="89"/>
      <c r="AF38" s="89"/>
      <c r="AG38" s="89"/>
      <c r="AH38" s="89"/>
      <c r="AI38" s="89"/>
      <c r="AJ38" s="89"/>
      <c r="AK38" s="89"/>
      <c r="AQ38" s="23"/>
      <c r="AR38" s="23"/>
      <c r="AS38" s="23" t="s">
        <v>45</v>
      </c>
      <c r="AT38" s="23"/>
      <c r="AU38" s="23"/>
    </row>
    <row r="39" spans="1:51" s="22" customFormat="1" ht="20.100000000000001" customHeight="1" x14ac:dyDescent="0.2">
      <c r="I39" s="1"/>
      <c r="J39" s="1"/>
      <c r="K39" s="116" t="s">
        <v>9</v>
      </c>
      <c r="L39" s="116"/>
      <c r="M39" s="116"/>
      <c r="N39" s="116"/>
      <c r="O39" s="116"/>
      <c r="P39" s="116"/>
      <c r="Q39" s="116"/>
      <c r="R39" s="116"/>
      <c r="S39" s="116"/>
      <c r="T39" s="110"/>
      <c r="U39" s="110"/>
      <c r="V39" s="110"/>
      <c r="W39" s="110"/>
      <c r="X39" s="110"/>
      <c r="Y39" s="110"/>
      <c r="Z39" s="110"/>
      <c r="AA39" s="110"/>
      <c r="AB39" s="110"/>
      <c r="AC39" s="110"/>
      <c r="AD39" s="110"/>
      <c r="AE39" s="110"/>
      <c r="AF39" s="110"/>
      <c r="AG39" s="110"/>
      <c r="AH39" s="110"/>
      <c r="AI39" s="110"/>
      <c r="AJ39" s="110"/>
      <c r="AK39" s="110"/>
      <c r="AQ39" s="23"/>
      <c r="AR39" s="23"/>
      <c r="AS39" s="23" t="s">
        <v>275</v>
      </c>
      <c r="AT39" s="23"/>
      <c r="AU39" s="23"/>
    </row>
    <row r="40" spans="1:51" s="22" customFormat="1" ht="20.100000000000001" customHeight="1" x14ac:dyDescent="0.2">
      <c r="I40" s="1"/>
      <c r="J40" s="1"/>
      <c r="K40" s="116" t="s">
        <v>10</v>
      </c>
      <c r="L40" s="116"/>
      <c r="M40" s="116"/>
      <c r="N40" s="116"/>
      <c r="O40" s="116"/>
      <c r="P40" s="116"/>
      <c r="Q40" s="116"/>
      <c r="R40" s="116"/>
      <c r="S40" s="116"/>
      <c r="T40" s="111"/>
      <c r="U40" s="111"/>
      <c r="V40" s="111"/>
      <c r="W40" s="111"/>
      <c r="X40" s="111"/>
      <c r="Y40" s="111"/>
      <c r="Z40" s="111"/>
      <c r="AA40" s="111"/>
      <c r="AB40" s="111"/>
      <c r="AC40" s="111"/>
      <c r="AD40" s="111"/>
      <c r="AE40" s="111"/>
      <c r="AF40" s="111"/>
      <c r="AG40" s="111"/>
      <c r="AH40" s="111"/>
      <c r="AI40" s="111"/>
      <c r="AJ40" s="111"/>
      <c r="AK40" s="111"/>
      <c r="AP40" s="23"/>
      <c r="AQ40" s="23"/>
      <c r="AR40" s="23"/>
      <c r="AS40" s="23" t="s">
        <v>46</v>
      </c>
      <c r="AT40" s="23"/>
      <c r="AU40" s="23"/>
    </row>
    <row r="41" spans="1:51" s="22" customFormat="1" ht="20.100000000000001" customHeight="1" x14ac:dyDescent="0.2">
      <c r="I41" s="1"/>
      <c r="J41" s="1"/>
      <c r="K41" s="116" t="s">
        <v>5</v>
      </c>
      <c r="L41" s="116"/>
      <c r="M41" s="116"/>
      <c r="N41" s="116"/>
      <c r="O41" s="116"/>
      <c r="P41" s="116"/>
      <c r="Q41" s="116"/>
      <c r="R41" s="116"/>
      <c r="S41" s="116"/>
      <c r="T41" s="110"/>
      <c r="U41" s="110"/>
      <c r="V41" s="110"/>
      <c r="W41" s="110"/>
      <c r="X41" s="110"/>
      <c r="Y41" s="110"/>
      <c r="Z41" s="110"/>
      <c r="AA41" s="110"/>
      <c r="AB41" s="110"/>
      <c r="AC41" s="110"/>
      <c r="AD41" s="110"/>
      <c r="AE41" s="110"/>
      <c r="AF41" s="110"/>
      <c r="AG41" s="110"/>
      <c r="AH41" s="110"/>
      <c r="AI41" s="110"/>
      <c r="AJ41" s="110"/>
      <c r="AK41" s="110"/>
      <c r="AP41" s="23"/>
      <c r="AQ41" s="23"/>
      <c r="AR41" s="23"/>
      <c r="AS41" s="23" t="s">
        <v>47</v>
      </c>
      <c r="AT41" s="23"/>
      <c r="AU41" s="23"/>
    </row>
    <row r="42" spans="1:51" s="22" customFormat="1" ht="20.100000000000001" customHeight="1" x14ac:dyDescent="0.2">
      <c r="K42" s="3"/>
      <c r="L42" s="3"/>
      <c r="M42" s="3"/>
      <c r="N42" s="3"/>
      <c r="O42" s="3"/>
      <c r="P42" s="3"/>
      <c r="Q42" s="3"/>
      <c r="R42" s="3"/>
      <c r="S42" s="3"/>
      <c r="U42" s="27"/>
      <c r="V42" s="27"/>
      <c r="W42" s="27"/>
      <c r="X42" s="27"/>
      <c r="Y42" s="27"/>
      <c r="Z42" s="27"/>
      <c r="AA42" s="27"/>
      <c r="AB42" s="27"/>
      <c r="AC42" s="27"/>
      <c r="AD42" s="27"/>
      <c r="AE42" s="27"/>
      <c r="AF42" s="27"/>
      <c r="AG42" s="27"/>
      <c r="AH42" s="27"/>
      <c r="AI42" s="27"/>
      <c r="AJ42" s="27"/>
      <c r="AK42" s="27"/>
      <c r="AP42" s="23"/>
      <c r="AQ42" s="23"/>
      <c r="AR42" s="23"/>
      <c r="AS42" s="23"/>
      <c r="AT42" s="23"/>
      <c r="AU42" s="23"/>
    </row>
    <row r="43" spans="1:51" s="22" customFormat="1" ht="20.100000000000001" customHeight="1" x14ac:dyDescent="0.2">
      <c r="J43" s="50"/>
      <c r="K43" s="1" t="s">
        <v>42</v>
      </c>
      <c r="L43" s="2"/>
      <c r="M43" s="2"/>
      <c r="N43" s="2"/>
      <c r="O43" s="2"/>
      <c r="P43" s="2"/>
      <c r="Q43" s="3"/>
      <c r="R43" s="3"/>
      <c r="S43" s="3"/>
      <c r="U43" s="27"/>
      <c r="V43" s="27"/>
      <c r="W43" s="27"/>
      <c r="X43" s="27"/>
      <c r="Y43" s="27"/>
      <c r="Z43" s="27"/>
      <c r="AA43" s="27"/>
      <c r="AB43" s="27"/>
      <c r="AC43" s="27"/>
      <c r="AD43" s="27"/>
      <c r="AE43" s="27"/>
      <c r="AF43" s="27"/>
      <c r="AG43" s="27"/>
      <c r="AH43" s="27"/>
      <c r="AI43" s="27"/>
      <c r="AJ43" s="27"/>
      <c r="AK43" s="27"/>
      <c r="AP43" s="52" t="b">
        <v>0</v>
      </c>
      <c r="AQ43" s="23"/>
    </row>
    <row r="44" spans="1:51" s="22" customFormat="1" ht="20.100000000000001" customHeight="1" x14ac:dyDescent="0.2">
      <c r="J44" s="50"/>
      <c r="K44" s="120" t="s">
        <v>8</v>
      </c>
      <c r="L44" s="120"/>
      <c r="M44" s="120"/>
      <c r="N44" s="120"/>
      <c r="O44" s="120"/>
      <c r="P44" s="120"/>
      <c r="Q44" s="120"/>
      <c r="R44" s="120"/>
      <c r="S44" s="120"/>
      <c r="T44" s="127"/>
      <c r="U44" s="127"/>
      <c r="V44" s="127"/>
      <c r="W44" s="127"/>
      <c r="X44" s="127"/>
      <c r="Y44" s="127"/>
      <c r="Z44" s="127"/>
      <c r="AA44" s="127"/>
      <c r="AB44" s="127"/>
      <c r="AC44" s="127"/>
      <c r="AD44" s="127"/>
      <c r="AE44" s="127"/>
      <c r="AF44" s="127"/>
      <c r="AG44" s="127"/>
      <c r="AH44" s="127"/>
      <c r="AI44" s="127"/>
      <c r="AJ44" s="127"/>
      <c r="AK44" s="127"/>
      <c r="AQ44" s="23"/>
    </row>
    <row r="45" spans="1:51" s="22" customFormat="1" ht="20.100000000000001" customHeight="1" x14ac:dyDescent="0.2">
      <c r="J45" s="50"/>
      <c r="K45" s="120" t="s">
        <v>9</v>
      </c>
      <c r="L45" s="120"/>
      <c r="M45" s="120"/>
      <c r="N45" s="120"/>
      <c r="O45" s="120"/>
      <c r="P45" s="120"/>
      <c r="Q45" s="120"/>
      <c r="R45" s="120"/>
      <c r="S45" s="120"/>
      <c r="T45" s="127"/>
      <c r="U45" s="127"/>
      <c r="V45" s="127"/>
      <c r="W45" s="127"/>
      <c r="X45" s="127"/>
      <c r="Y45" s="127"/>
      <c r="Z45" s="127"/>
      <c r="AA45" s="127"/>
      <c r="AB45" s="127"/>
      <c r="AC45" s="127"/>
      <c r="AD45" s="127"/>
      <c r="AE45" s="127"/>
      <c r="AF45" s="127"/>
      <c r="AG45" s="127"/>
      <c r="AH45" s="127"/>
      <c r="AI45" s="127"/>
      <c r="AJ45" s="127"/>
      <c r="AK45" s="127"/>
      <c r="AP45" s="28"/>
      <c r="AQ45" s="23"/>
    </row>
    <row r="46" spans="1:51" s="22" customFormat="1" ht="20.100000000000001" customHeight="1" x14ac:dyDescent="0.2">
      <c r="J46" s="50"/>
      <c r="K46" s="120" t="s">
        <v>10</v>
      </c>
      <c r="L46" s="120"/>
      <c r="M46" s="120"/>
      <c r="N46" s="120"/>
      <c r="O46" s="120"/>
      <c r="P46" s="120"/>
      <c r="Q46" s="120"/>
      <c r="R46" s="120"/>
      <c r="S46" s="120"/>
      <c r="T46" s="127"/>
      <c r="U46" s="127"/>
      <c r="V46" s="127"/>
      <c r="W46" s="127"/>
      <c r="X46" s="127"/>
      <c r="Y46" s="127"/>
      <c r="Z46" s="127"/>
      <c r="AA46" s="127"/>
      <c r="AB46" s="127"/>
      <c r="AC46" s="127"/>
      <c r="AD46" s="127"/>
      <c r="AE46" s="127"/>
      <c r="AF46" s="127"/>
      <c r="AG46" s="127"/>
      <c r="AH46" s="127"/>
      <c r="AI46" s="127"/>
      <c r="AJ46" s="127"/>
      <c r="AK46" s="127"/>
      <c r="AQ46" s="23"/>
    </row>
    <row r="47" spans="1:51" s="22" customFormat="1" ht="20.100000000000001" customHeight="1" x14ac:dyDescent="0.2">
      <c r="J47" s="50"/>
      <c r="K47" s="120" t="s">
        <v>5</v>
      </c>
      <c r="L47" s="120"/>
      <c r="M47" s="120"/>
      <c r="N47" s="120"/>
      <c r="O47" s="120"/>
      <c r="P47" s="120"/>
      <c r="Q47" s="120"/>
      <c r="R47" s="120"/>
      <c r="S47" s="120"/>
      <c r="T47" s="127"/>
      <c r="U47" s="127"/>
      <c r="V47" s="127"/>
      <c r="W47" s="127"/>
      <c r="X47" s="127"/>
      <c r="Y47" s="127"/>
      <c r="Z47" s="127"/>
      <c r="AA47" s="127"/>
      <c r="AB47" s="127"/>
      <c r="AC47" s="127"/>
      <c r="AD47" s="127"/>
      <c r="AE47" s="127"/>
      <c r="AF47" s="127"/>
      <c r="AG47" s="127"/>
      <c r="AH47" s="127"/>
      <c r="AI47" s="127"/>
      <c r="AJ47" s="127"/>
      <c r="AK47" s="127"/>
      <c r="AT47" s="23"/>
      <c r="AU47" s="23"/>
    </row>
    <row r="48" spans="1:51" s="22" customFormat="1" ht="20.100000000000001" customHeight="1" x14ac:dyDescent="0.2">
      <c r="K48" s="88"/>
      <c r="L48" s="88"/>
      <c r="M48" s="88"/>
      <c r="N48" s="88"/>
      <c r="O48" s="88"/>
      <c r="P48" s="88"/>
      <c r="Q48" s="88"/>
      <c r="R48" s="88"/>
      <c r="S48" s="88"/>
      <c r="U48" s="27"/>
      <c r="V48" s="27"/>
      <c r="W48" s="27"/>
      <c r="X48" s="27"/>
      <c r="Y48" s="27"/>
      <c r="Z48" s="27"/>
      <c r="AA48" s="27"/>
      <c r="AB48" s="27"/>
      <c r="AC48" s="27"/>
      <c r="AD48" s="27"/>
      <c r="AE48" s="27"/>
      <c r="AF48" s="27"/>
      <c r="AG48" s="27"/>
      <c r="AH48" s="27"/>
      <c r="AI48" s="27"/>
      <c r="AJ48" s="27"/>
      <c r="AK48" s="27"/>
      <c r="AQ48" s="23"/>
    </row>
    <row r="49" spans="1:51" s="22" customFormat="1" ht="20.100000000000001" customHeight="1" x14ac:dyDescent="0.2">
      <c r="N49" s="55"/>
      <c r="O49" s="55"/>
      <c r="P49" s="55"/>
      <c r="Q49" s="55"/>
      <c r="R49" s="55"/>
      <c r="S49" s="55"/>
      <c r="AW49" s="23"/>
      <c r="AX49" s="23"/>
    </row>
    <row r="50" spans="1:51" s="22" customFormat="1" ht="20.100000000000001" customHeight="1" x14ac:dyDescent="0.2">
      <c r="B50" s="100" t="s">
        <v>31</v>
      </c>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W50" s="23"/>
      <c r="AX50" s="23"/>
    </row>
    <row r="51" spans="1:51" s="22" customFormat="1" ht="20.100000000000001" customHeight="1" x14ac:dyDescent="0.2">
      <c r="C51" s="122" t="s">
        <v>40</v>
      </c>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4"/>
      <c r="AK51" s="14"/>
      <c r="AW51" s="23"/>
      <c r="AX51" s="23"/>
    </row>
    <row r="52" spans="1:51" s="22" customFormat="1" ht="20.100000000000001" customHeight="1" x14ac:dyDescent="0.2">
      <c r="N52" s="55"/>
      <c r="O52" s="55"/>
      <c r="P52" s="55"/>
      <c r="Q52" s="55"/>
      <c r="R52" s="55"/>
      <c r="S52" s="55"/>
      <c r="AW52" s="23"/>
      <c r="AX52" s="23"/>
    </row>
    <row r="53" spans="1:51" s="22" customFormat="1" ht="20.100000000000001" customHeight="1" x14ac:dyDescent="0.2">
      <c r="B53" s="100" t="s">
        <v>32</v>
      </c>
      <c r="C53" s="100"/>
      <c r="D53" s="100"/>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W53" s="23"/>
      <c r="AX53" s="23"/>
      <c r="AY53" s="23"/>
    </row>
    <row r="54" spans="1:51" ht="14.1" customHeight="1" x14ac:dyDescent="0.25">
      <c r="A54" s="29"/>
      <c r="B54" s="29"/>
      <c r="C54" s="29"/>
      <c r="D54" s="87" t="s">
        <v>17</v>
      </c>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30"/>
      <c r="AM54" s="30"/>
      <c r="AN54" s="30"/>
      <c r="AO54" s="30"/>
      <c r="AP54" s="31"/>
      <c r="AT54" s="7"/>
      <c r="AU54" s="7"/>
      <c r="AV54" s="7"/>
      <c r="AW54" s="6"/>
      <c r="AX54" s="6"/>
      <c r="AY54" s="6"/>
    </row>
    <row r="55" spans="1:51" ht="29.25" customHeight="1" x14ac:dyDescent="0.25">
      <c r="A55" s="29"/>
      <c r="B55" s="29"/>
      <c r="C55" s="29"/>
      <c r="D55" s="87"/>
      <c r="E55" s="87"/>
      <c r="F55" s="87"/>
      <c r="G55" s="87"/>
      <c r="H55" s="87"/>
      <c r="I55" s="87"/>
      <c r="J55" s="87"/>
      <c r="K55" s="87"/>
      <c r="L55" s="87"/>
      <c r="M55" s="87"/>
      <c r="N55" s="87"/>
      <c r="O55" s="87"/>
      <c r="P55" s="87"/>
      <c r="Q55" s="87"/>
      <c r="R55" s="87"/>
      <c r="S55" s="87"/>
      <c r="T55" s="87"/>
      <c r="U55" s="87"/>
      <c r="V55" s="87"/>
      <c r="W55" s="87"/>
      <c r="X55" s="87"/>
      <c r="Y55" s="87"/>
      <c r="Z55" s="87"/>
      <c r="AA55" s="87"/>
      <c r="AB55" s="87"/>
      <c r="AC55" s="87"/>
      <c r="AD55" s="87"/>
      <c r="AE55" s="87"/>
      <c r="AF55" s="87"/>
      <c r="AG55" s="87"/>
      <c r="AH55" s="87"/>
      <c r="AI55" s="87"/>
      <c r="AJ55" s="87"/>
      <c r="AK55" s="87"/>
      <c r="AL55" s="30"/>
      <c r="AM55" s="30"/>
      <c r="AN55" s="30"/>
      <c r="AO55" s="30"/>
      <c r="AP55" s="31"/>
      <c r="AT55" s="7"/>
      <c r="AU55" s="7"/>
      <c r="AV55" s="7"/>
      <c r="AW55" s="6"/>
      <c r="AX55" s="6"/>
      <c r="AY55" s="6"/>
    </row>
    <row r="56" spans="1:51" ht="14.1" customHeight="1" x14ac:dyDescent="0.25">
      <c r="A56" s="29"/>
      <c r="B56" s="29"/>
      <c r="C56" s="85" t="s">
        <v>18</v>
      </c>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c r="AI56" s="30"/>
      <c r="AJ56" s="30"/>
      <c r="AK56" s="30"/>
      <c r="AL56" s="30"/>
      <c r="AM56" s="31"/>
      <c r="AP56" s="6"/>
      <c r="AQ56" s="7"/>
      <c r="AR56" s="7"/>
      <c r="AS56" s="7"/>
      <c r="AW56" s="6"/>
      <c r="AX56" s="6"/>
      <c r="AY56" s="6"/>
    </row>
    <row r="57" spans="1:51" ht="24.95" customHeight="1" x14ac:dyDescent="0.25">
      <c r="A57" s="29"/>
      <c r="B57" s="29"/>
      <c r="C57" s="97" t="s">
        <v>13</v>
      </c>
      <c r="D57" s="98"/>
      <c r="E57" s="98"/>
      <c r="F57" s="98"/>
      <c r="G57" s="98"/>
      <c r="H57" s="126" t="s">
        <v>15</v>
      </c>
      <c r="I57" s="98"/>
      <c r="J57" s="98"/>
      <c r="K57" s="98"/>
      <c r="L57" s="99"/>
      <c r="M57" s="101" t="s">
        <v>33</v>
      </c>
      <c r="N57" s="102"/>
      <c r="O57" s="102"/>
      <c r="P57" s="102"/>
      <c r="Q57" s="102"/>
      <c r="R57" s="102"/>
      <c r="S57" s="102"/>
      <c r="T57" s="103"/>
      <c r="U57" s="97" t="s">
        <v>34</v>
      </c>
      <c r="V57" s="98"/>
      <c r="W57" s="98"/>
      <c r="X57" s="98"/>
      <c r="Y57" s="98"/>
      <c r="Z57" s="98"/>
      <c r="AA57" s="98"/>
      <c r="AB57" s="99"/>
      <c r="AC57" s="97" t="s">
        <v>35</v>
      </c>
      <c r="AD57" s="98"/>
      <c r="AE57" s="98"/>
      <c r="AF57" s="98"/>
      <c r="AG57" s="98"/>
      <c r="AH57" s="99"/>
      <c r="AM57" s="7"/>
      <c r="AN57" s="7"/>
      <c r="AO57" s="7"/>
      <c r="AP57" s="6"/>
      <c r="AW57" s="6"/>
      <c r="AX57" s="6"/>
      <c r="AY57" s="6"/>
    </row>
    <row r="58" spans="1:51" ht="20.100000000000001" customHeight="1" x14ac:dyDescent="0.25">
      <c r="A58" s="29"/>
      <c r="B58" s="29"/>
      <c r="C58" s="90"/>
      <c r="D58" s="91"/>
      <c r="E58" s="91"/>
      <c r="F58" s="91"/>
      <c r="G58" s="104"/>
      <c r="H58" s="93"/>
      <c r="I58" s="91"/>
      <c r="J58" s="91"/>
      <c r="K58" s="91"/>
      <c r="L58" s="92"/>
      <c r="M58" s="90"/>
      <c r="N58" s="91"/>
      <c r="O58" s="91"/>
      <c r="P58" s="91"/>
      <c r="Q58" s="91"/>
      <c r="R58" s="91"/>
      <c r="S58" s="91"/>
      <c r="T58" s="92"/>
      <c r="U58" s="90"/>
      <c r="V58" s="91"/>
      <c r="W58" s="91"/>
      <c r="X58" s="91"/>
      <c r="Y58" s="91"/>
      <c r="Z58" s="91"/>
      <c r="AA58" s="91"/>
      <c r="AB58" s="92"/>
      <c r="AC58" s="94" t="s">
        <v>19</v>
      </c>
      <c r="AD58" s="95"/>
      <c r="AE58" s="95"/>
      <c r="AF58" s="95"/>
      <c r="AG58" s="95"/>
      <c r="AH58" s="96"/>
      <c r="AM58" s="7"/>
      <c r="AN58" s="7"/>
      <c r="AO58" s="7"/>
      <c r="AP58" s="6"/>
      <c r="AW58" s="6"/>
      <c r="AX58" s="6"/>
      <c r="AY58" s="6"/>
    </row>
    <row r="59" spans="1:51" ht="20.100000000000001" customHeight="1" x14ac:dyDescent="0.25">
      <c r="A59" s="22"/>
      <c r="B59" s="22"/>
      <c r="C59" s="90"/>
      <c r="D59" s="91"/>
      <c r="E59" s="91"/>
      <c r="F59" s="91"/>
      <c r="G59" s="104"/>
      <c r="H59" s="93"/>
      <c r="I59" s="91"/>
      <c r="J59" s="91"/>
      <c r="K59" s="91"/>
      <c r="L59" s="92"/>
      <c r="M59" s="90"/>
      <c r="N59" s="91"/>
      <c r="O59" s="91"/>
      <c r="P59" s="91"/>
      <c r="Q59" s="91"/>
      <c r="R59" s="91"/>
      <c r="S59" s="91"/>
      <c r="T59" s="92"/>
      <c r="U59" s="90"/>
      <c r="V59" s="91"/>
      <c r="W59" s="91"/>
      <c r="X59" s="91"/>
      <c r="Y59" s="91"/>
      <c r="Z59" s="91"/>
      <c r="AA59" s="91"/>
      <c r="AB59" s="92"/>
      <c r="AC59" s="94" t="s">
        <v>16</v>
      </c>
      <c r="AD59" s="95"/>
      <c r="AE59" s="95"/>
      <c r="AF59" s="95"/>
      <c r="AG59" s="95"/>
      <c r="AH59" s="96"/>
      <c r="AM59" s="7"/>
      <c r="AN59" s="7"/>
      <c r="AO59" s="7"/>
      <c r="AP59" s="6"/>
      <c r="AW59" s="6"/>
      <c r="AX59" s="6"/>
      <c r="AY59" s="6"/>
    </row>
    <row r="60" spans="1:51" ht="20.100000000000001" customHeight="1" x14ac:dyDescent="0.25">
      <c r="A60" s="22"/>
      <c r="B60" s="22"/>
      <c r="C60" s="90"/>
      <c r="D60" s="91"/>
      <c r="E60" s="91"/>
      <c r="F60" s="91"/>
      <c r="G60" s="104"/>
      <c r="H60" s="93"/>
      <c r="I60" s="91"/>
      <c r="J60" s="91"/>
      <c r="K60" s="91"/>
      <c r="L60" s="92"/>
      <c r="M60" s="90"/>
      <c r="N60" s="91"/>
      <c r="O60" s="91"/>
      <c r="P60" s="91"/>
      <c r="Q60" s="91"/>
      <c r="R60" s="91"/>
      <c r="S60" s="91"/>
      <c r="T60" s="92"/>
      <c r="U60" s="90"/>
      <c r="V60" s="91"/>
      <c r="W60" s="91"/>
      <c r="X60" s="91"/>
      <c r="Y60" s="91"/>
      <c r="Z60" s="91"/>
      <c r="AA60" s="91"/>
      <c r="AB60" s="92"/>
      <c r="AC60" s="94"/>
      <c r="AD60" s="95"/>
      <c r="AE60" s="95"/>
      <c r="AF60" s="95"/>
      <c r="AG60" s="95"/>
      <c r="AH60" s="96"/>
      <c r="AM60" s="7"/>
      <c r="AN60" s="7"/>
      <c r="AO60" s="7"/>
      <c r="AP60" s="6"/>
      <c r="AW60" s="6"/>
      <c r="AX60" s="6"/>
      <c r="AY60" s="6"/>
    </row>
    <row r="61" spans="1:51" ht="20.100000000000001" customHeight="1" x14ac:dyDescent="0.25">
      <c r="A61" s="22"/>
      <c r="B61" s="22"/>
      <c r="C61" s="90"/>
      <c r="D61" s="91"/>
      <c r="E61" s="91"/>
      <c r="F61" s="91"/>
      <c r="G61" s="104"/>
      <c r="H61" s="93"/>
      <c r="I61" s="91"/>
      <c r="J61" s="91"/>
      <c r="K61" s="91"/>
      <c r="L61" s="92"/>
      <c r="M61" s="90"/>
      <c r="N61" s="91"/>
      <c r="O61" s="91"/>
      <c r="P61" s="91"/>
      <c r="Q61" s="91"/>
      <c r="R61" s="91"/>
      <c r="S61" s="91"/>
      <c r="T61" s="92"/>
      <c r="U61" s="90"/>
      <c r="V61" s="91"/>
      <c r="W61" s="91"/>
      <c r="X61" s="91"/>
      <c r="Y61" s="91"/>
      <c r="Z61" s="91"/>
      <c r="AA61" s="91"/>
      <c r="AB61" s="92"/>
      <c r="AC61" s="94"/>
      <c r="AD61" s="95"/>
      <c r="AE61" s="95"/>
      <c r="AF61" s="95"/>
      <c r="AG61" s="95"/>
      <c r="AH61" s="96"/>
      <c r="AM61" s="7"/>
      <c r="AN61" s="7"/>
      <c r="AO61" s="7"/>
      <c r="AP61" s="6"/>
      <c r="AW61" s="6"/>
      <c r="AX61" s="6"/>
      <c r="AY61" s="6"/>
    </row>
    <row r="62" spans="1:51" ht="20.100000000000001" customHeight="1" x14ac:dyDescent="0.25">
      <c r="A62" s="32"/>
      <c r="B62" s="32"/>
      <c r="C62" s="90"/>
      <c r="D62" s="91"/>
      <c r="E62" s="91"/>
      <c r="F62" s="91"/>
      <c r="G62" s="104"/>
      <c r="H62" s="93"/>
      <c r="I62" s="91"/>
      <c r="J62" s="91"/>
      <c r="K62" s="91"/>
      <c r="L62" s="92"/>
      <c r="M62" s="90"/>
      <c r="N62" s="91"/>
      <c r="O62" s="91"/>
      <c r="P62" s="91"/>
      <c r="Q62" s="91"/>
      <c r="R62" s="91"/>
      <c r="S62" s="91"/>
      <c r="T62" s="92"/>
      <c r="U62" s="90"/>
      <c r="V62" s="91"/>
      <c r="W62" s="91"/>
      <c r="X62" s="91"/>
      <c r="Y62" s="91"/>
      <c r="Z62" s="91"/>
      <c r="AA62" s="91"/>
      <c r="AB62" s="92"/>
      <c r="AC62" s="94"/>
      <c r="AD62" s="95"/>
      <c r="AE62" s="95"/>
      <c r="AF62" s="95"/>
      <c r="AG62" s="95"/>
      <c r="AH62" s="96"/>
      <c r="AM62" s="7"/>
      <c r="AN62" s="7"/>
      <c r="AO62" s="7"/>
      <c r="AP62" s="6"/>
      <c r="AW62" s="6"/>
      <c r="AX62" s="6"/>
      <c r="AY62" s="6"/>
    </row>
    <row r="63" spans="1:51" ht="20.100000000000001" customHeight="1" x14ac:dyDescent="0.25">
      <c r="C63" s="90"/>
      <c r="D63" s="91"/>
      <c r="E63" s="91"/>
      <c r="F63" s="91"/>
      <c r="G63" s="104"/>
      <c r="H63" s="93"/>
      <c r="I63" s="91"/>
      <c r="J63" s="91"/>
      <c r="K63" s="91"/>
      <c r="L63" s="92"/>
      <c r="M63" s="90"/>
      <c r="N63" s="91"/>
      <c r="O63" s="91"/>
      <c r="P63" s="91"/>
      <c r="Q63" s="91"/>
      <c r="R63" s="91"/>
      <c r="S63" s="91"/>
      <c r="T63" s="92"/>
      <c r="U63" s="90"/>
      <c r="V63" s="91"/>
      <c r="W63" s="91"/>
      <c r="X63" s="91"/>
      <c r="Y63" s="91"/>
      <c r="Z63" s="91"/>
      <c r="AA63" s="91"/>
      <c r="AB63" s="92"/>
      <c r="AC63" s="94"/>
      <c r="AD63" s="95"/>
      <c r="AE63" s="95"/>
      <c r="AF63" s="95"/>
      <c r="AG63" s="95"/>
      <c r="AH63" s="96"/>
      <c r="AM63" s="7"/>
      <c r="AN63" s="7"/>
      <c r="AO63" s="7"/>
      <c r="AP63" s="6"/>
      <c r="AW63" s="6"/>
      <c r="AX63" s="6"/>
      <c r="AY63" s="6"/>
    </row>
    <row r="64" spans="1:51" ht="20.100000000000001" customHeight="1" x14ac:dyDescent="0.25">
      <c r="C64" s="90"/>
      <c r="D64" s="91"/>
      <c r="E64" s="91"/>
      <c r="F64" s="91"/>
      <c r="G64" s="104"/>
      <c r="H64" s="93"/>
      <c r="I64" s="91"/>
      <c r="J64" s="91"/>
      <c r="K64" s="91"/>
      <c r="L64" s="92"/>
      <c r="M64" s="90"/>
      <c r="N64" s="91"/>
      <c r="O64" s="91"/>
      <c r="P64" s="91"/>
      <c r="Q64" s="91"/>
      <c r="R64" s="91"/>
      <c r="S64" s="91"/>
      <c r="T64" s="92"/>
      <c r="U64" s="90"/>
      <c r="V64" s="91"/>
      <c r="W64" s="91"/>
      <c r="X64" s="91"/>
      <c r="Y64" s="91"/>
      <c r="Z64" s="91"/>
      <c r="AA64" s="91"/>
      <c r="AB64" s="92"/>
      <c r="AC64" s="94"/>
      <c r="AD64" s="95"/>
      <c r="AE64" s="95"/>
      <c r="AF64" s="95"/>
      <c r="AG64" s="95"/>
      <c r="AH64" s="96"/>
      <c r="AM64" s="21"/>
      <c r="AN64" s="21"/>
      <c r="AO64" s="21"/>
      <c r="AP64" s="6"/>
      <c r="AW64" s="6"/>
      <c r="AX64" s="6"/>
      <c r="AY64" s="6"/>
    </row>
    <row r="65" spans="1:51" ht="20.100000000000001" customHeight="1" x14ac:dyDescent="0.25">
      <c r="C65" s="90"/>
      <c r="D65" s="91"/>
      <c r="E65" s="91"/>
      <c r="F65" s="91"/>
      <c r="G65" s="104"/>
      <c r="H65" s="93"/>
      <c r="I65" s="91"/>
      <c r="J65" s="91"/>
      <c r="K65" s="91"/>
      <c r="L65" s="92"/>
      <c r="M65" s="90"/>
      <c r="N65" s="91"/>
      <c r="O65" s="91"/>
      <c r="P65" s="91"/>
      <c r="Q65" s="91"/>
      <c r="R65" s="91"/>
      <c r="S65" s="91"/>
      <c r="T65" s="92"/>
      <c r="U65" s="90"/>
      <c r="V65" s="91"/>
      <c r="W65" s="91"/>
      <c r="X65" s="91"/>
      <c r="Y65" s="91"/>
      <c r="Z65" s="91"/>
      <c r="AA65" s="91"/>
      <c r="AB65" s="92"/>
      <c r="AC65" s="94"/>
      <c r="AD65" s="95"/>
      <c r="AE65" s="95"/>
      <c r="AF65" s="95"/>
      <c r="AG65" s="95"/>
      <c r="AH65" s="96"/>
      <c r="AM65" s="21"/>
      <c r="AN65" s="21"/>
      <c r="AO65" s="21"/>
      <c r="AP65" s="6"/>
      <c r="AW65" s="6"/>
      <c r="AX65" s="6"/>
      <c r="AY65" s="6"/>
    </row>
    <row r="66" spans="1:51" ht="20.100000000000001" customHeight="1" x14ac:dyDescent="0.25">
      <c r="C66" s="90"/>
      <c r="D66" s="91"/>
      <c r="E66" s="91"/>
      <c r="F66" s="91"/>
      <c r="G66" s="104"/>
      <c r="H66" s="93"/>
      <c r="I66" s="91"/>
      <c r="J66" s="91"/>
      <c r="K66" s="91"/>
      <c r="L66" s="92"/>
      <c r="M66" s="90"/>
      <c r="N66" s="91"/>
      <c r="O66" s="91"/>
      <c r="P66" s="91"/>
      <c r="Q66" s="91"/>
      <c r="R66" s="91"/>
      <c r="S66" s="91"/>
      <c r="T66" s="92"/>
      <c r="U66" s="90"/>
      <c r="V66" s="91"/>
      <c r="W66" s="91"/>
      <c r="X66" s="91"/>
      <c r="Y66" s="91"/>
      <c r="Z66" s="91"/>
      <c r="AA66" s="91"/>
      <c r="AB66" s="92"/>
      <c r="AC66" s="94"/>
      <c r="AD66" s="95"/>
      <c r="AE66" s="95"/>
      <c r="AF66" s="95"/>
      <c r="AG66" s="95"/>
      <c r="AH66" s="96"/>
      <c r="AM66" s="21"/>
      <c r="AN66" s="21"/>
      <c r="AO66" s="21"/>
      <c r="AP66" s="6"/>
      <c r="AW66" s="6"/>
      <c r="AX66" s="6"/>
      <c r="AY66" s="6"/>
    </row>
    <row r="67" spans="1:51" ht="20.100000000000001" customHeight="1" x14ac:dyDescent="0.25">
      <c r="C67" s="90"/>
      <c r="D67" s="91"/>
      <c r="E67" s="91"/>
      <c r="F67" s="91"/>
      <c r="G67" s="104"/>
      <c r="H67" s="93"/>
      <c r="I67" s="91"/>
      <c r="J67" s="91"/>
      <c r="K67" s="91"/>
      <c r="L67" s="92"/>
      <c r="M67" s="90"/>
      <c r="N67" s="91"/>
      <c r="O67" s="91"/>
      <c r="P67" s="91"/>
      <c r="Q67" s="91"/>
      <c r="R67" s="91"/>
      <c r="S67" s="91"/>
      <c r="T67" s="92"/>
      <c r="U67" s="90"/>
      <c r="V67" s="91"/>
      <c r="W67" s="91"/>
      <c r="X67" s="91"/>
      <c r="Y67" s="91"/>
      <c r="Z67" s="91"/>
      <c r="AA67" s="91"/>
      <c r="AB67" s="92"/>
      <c r="AC67" s="94"/>
      <c r="AD67" s="95"/>
      <c r="AE67" s="95"/>
      <c r="AF67" s="95"/>
      <c r="AG67" s="95"/>
      <c r="AH67" s="96"/>
      <c r="AM67" s="21"/>
      <c r="AN67" s="21"/>
      <c r="AO67" s="21"/>
      <c r="AP67" s="6"/>
      <c r="AW67" s="6"/>
      <c r="AX67" s="6"/>
      <c r="AY67" s="6"/>
    </row>
    <row r="68" spans="1:51" ht="14.1" customHeight="1" x14ac:dyDescent="0.25">
      <c r="AT68" s="21"/>
      <c r="AU68" s="21"/>
      <c r="AV68" s="21"/>
      <c r="AW68" s="6"/>
      <c r="AX68" s="6"/>
      <c r="AY68" s="6"/>
    </row>
    <row r="69" spans="1:51" ht="14.1" customHeight="1" x14ac:dyDescent="0.25">
      <c r="E69" s="87" t="s">
        <v>36</v>
      </c>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30"/>
      <c r="AM69" s="30"/>
      <c r="AN69" s="30"/>
      <c r="AO69" s="30"/>
      <c r="AP69" s="23"/>
      <c r="AT69" s="7"/>
      <c r="AU69" s="7"/>
      <c r="AV69" s="7"/>
      <c r="AW69" s="6"/>
      <c r="AX69" s="6"/>
      <c r="AY69" s="6"/>
    </row>
    <row r="70" spans="1:51" ht="21.75" customHeight="1" x14ac:dyDescent="0.25">
      <c r="E70" s="87"/>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c r="AI70" s="87"/>
      <c r="AJ70" s="87"/>
      <c r="AK70" s="87"/>
      <c r="AL70" s="30"/>
      <c r="AM70" s="30"/>
      <c r="AN70" s="30"/>
      <c r="AO70" s="30"/>
      <c r="AP70" s="33"/>
      <c r="AT70" s="7"/>
      <c r="AU70" s="7"/>
      <c r="AV70" s="7"/>
      <c r="AW70" s="6"/>
      <c r="AX70" s="6"/>
      <c r="AY70" s="6"/>
    </row>
    <row r="71" spans="1:51" ht="14.25" customHeight="1" x14ac:dyDescent="0.25">
      <c r="E71" s="87" t="s">
        <v>37</v>
      </c>
      <c r="F71" s="87"/>
      <c r="G71" s="87"/>
      <c r="H71" s="87"/>
      <c r="I71" s="87"/>
      <c r="J71" s="87"/>
      <c r="K71" s="87"/>
      <c r="L71" s="87"/>
      <c r="M71" s="87"/>
      <c r="N71" s="87"/>
      <c r="O71" s="87"/>
      <c r="P71" s="87"/>
      <c r="Q71" s="87"/>
      <c r="R71" s="87"/>
      <c r="S71" s="87"/>
      <c r="T71" s="87"/>
      <c r="U71" s="87"/>
      <c r="V71" s="87"/>
      <c r="W71" s="87"/>
      <c r="X71" s="87"/>
      <c r="Y71" s="87"/>
      <c r="Z71" s="87"/>
      <c r="AA71" s="87"/>
      <c r="AB71" s="87"/>
      <c r="AC71" s="87"/>
      <c r="AD71" s="87"/>
      <c r="AE71" s="87"/>
      <c r="AF71" s="87"/>
      <c r="AG71" s="87"/>
      <c r="AH71" s="87"/>
      <c r="AI71" s="87"/>
      <c r="AJ71" s="87"/>
      <c r="AK71" s="87"/>
      <c r="AL71" s="30"/>
      <c r="AM71" s="30"/>
      <c r="AN71" s="30"/>
      <c r="AO71" s="30"/>
      <c r="AP71" s="33"/>
      <c r="AT71" s="7"/>
      <c r="AU71" s="7"/>
      <c r="AV71" s="7"/>
      <c r="AW71" s="6"/>
      <c r="AX71" s="6"/>
      <c r="AY71" s="6"/>
    </row>
    <row r="72" spans="1:51" ht="25.5" customHeight="1" x14ac:dyDescent="0.25">
      <c r="E72" s="87"/>
      <c r="F72" s="87"/>
      <c r="G72" s="87"/>
      <c r="H72" s="87"/>
      <c r="I72" s="87"/>
      <c r="J72" s="87"/>
      <c r="K72" s="87"/>
      <c r="L72" s="87"/>
      <c r="M72" s="87"/>
      <c r="N72" s="87"/>
      <c r="O72" s="87"/>
      <c r="P72" s="87"/>
      <c r="Q72" s="87"/>
      <c r="R72" s="87"/>
      <c r="S72" s="87"/>
      <c r="T72" s="87"/>
      <c r="U72" s="87"/>
      <c r="V72" s="87"/>
      <c r="W72" s="87"/>
      <c r="X72" s="87"/>
      <c r="Y72" s="87"/>
      <c r="Z72" s="87"/>
      <c r="AA72" s="87"/>
      <c r="AB72" s="87"/>
      <c r="AC72" s="87"/>
      <c r="AD72" s="87"/>
      <c r="AE72" s="87"/>
      <c r="AF72" s="87"/>
      <c r="AG72" s="87"/>
      <c r="AH72" s="87"/>
      <c r="AI72" s="87"/>
      <c r="AJ72" s="87"/>
      <c r="AK72" s="87"/>
      <c r="AL72" s="30"/>
      <c r="AM72" s="30"/>
      <c r="AN72" s="30"/>
      <c r="AO72" s="30"/>
      <c r="AT72" s="7"/>
      <c r="AU72" s="7"/>
      <c r="AV72" s="7"/>
      <c r="AW72" s="6"/>
      <c r="AX72" s="6"/>
      <c r="AY72" s="6"/>
    </row>
    <row r="73" spans="1:51" ht="32.25" customHeight="1" x14ac:dyDescent="0.25">
      <c r="E73" s="87" t="s">
        <v>38</v>
      </c>
      <c r="F73" s="87"/>
      <c r="G73" s="87"/>
      <c r="H73" s="87"/>
      <c r="I73" s="87"/>
      <c r="J73" s="87"/>
      <c r="K73" s="87"/>
      <c r="L73" s="87"/>
      <c r="M73" s="87"/>
      <c r="N73" s="87"/>
      <c r="O73" s="87"/>
      <c r="P73" s="87"/>
      <c r="Q73" s="87"/>
      <c r="R73" s="87"/>
      <c r="S73" s="87"/>
      <c r="T73" s="87"/>
      <c r="U73" s="87"/>
      <c r="V73" s="87"/>
      <c r="W73" s="87"/>
      <c r="X73" s="87"/>
      <c r="Y73" s="87"/>
      <c r="Z73" s="87"/>
      <c r="AA73" s="87"/>
      <c r="AB73" s="87"/>
      <c r="AC73" s="87"/>
      <c r="AD73" s="87"/>
      <c r="AE73" s="87"/>
      <c r="AF73" s="87"/>
      <c r="AG73" s="87"/>
      <c r="AH73" s="87"/>
      <c r="AI73" s="87"/>
      <c r="AJ73" s="87"/>
      <c r="AK73" s="87"/>
      <c r="AL73" s="30"/>
      <c r="AM73" s="30"/>
      <c r="AN73" s="30"/>
      <c r="AO73" s="30"/>
      <c r="AP73" s="33"/>
      <c r="AT73" s="7"/>
      <c r="AU73" s="7"/>
      <c r="AV73" s="7"/>
      <c r="AW73" s="6"/>
      <c r="AX73" s="6"/>
      <c r="AY73" s="6"/>
    </row>
    <row r="74" spans="1:51" ht="13.5" customHeight="1" x14ac:dyDescent="0.25">
      <c r="D74" s="34"/>
      <c r="E74" s="113" t="s">
        <v>43</v>
      </c>
      <c r="F74" s="113"/>
      <c r="G74" s="113"/>
      <c r="H74" s="113"/>
      <c r="I74" s="113"/>
      <c r="J74" s="113"/>
      <c r="K74" s="113"/>
      <c r="L74" s="113"/>
      <c r="M74" s="113"/>
      <c r="N74" s="113"/>
      <c r="O74" s="113"/>
      <c r="P74" s="113"/>
      <c r="Q74" s="113"/>
      <c r="R74" s="113"/>
      <c r="S74" s="113"/>
      <c r="T74" s="113"/>
      <c r="U74" s="113"/>
      <c r="V74" s="113"/>
      <c r="W74" s="113"/>
      <c r="X74" s="113"/>
      <c r="Y74" s="113"/>
      <c r="Z74" s="113"/>
      <c r="AA74" s="113"/>
      <c r="AB74" s="113"/>
      <c r="AC74" s="113"/>
      <c r="AD74" s="113"/>
      <c r="AE74" s="113"/>
      <c r="AF74" s="113"/>
      <c r="AG74" s="113"/>
      <c r="AH74" s="113"/>
      <c r="AI74" s="113"/>
      <c r="AJ74" s="113"/>
      <c r="AK74" s="113"/>
      <c r="AL74" s="113"/>
      <c r="AM74" s="35"/>
      <c r="AN74" s="35"/>
      <c r="AO74" s="30"/>
      <c r="AT74" s="7"/>
      <c r="AU74" s="7"/>
      <c r="AV74" s="7"/>
      <c r="AW74" s="6"/>
      <c r="AX74" s="6"/>
      <c r="AY74" s="6"/>
    </row>
    <row r="75" spans="1:51" ht="14.1" customHeight="1" thickBot="1" x14ac:dyDescent="0.3">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T75" s="7"/>
      <c r="AU75" s="7"/>
      <c r="AV75" s="7"/>
      <c r="AW75" s="6"/>
      <c r="AX75" s="6"/>
      <c r="AY75" s="6"/>
    </row>
    <row r="76" spans="1:51" ht="20.100000000000001" customHeight="1" x14ac:dyDescent="0.25">
      <c r="A76" s="37" t="s">
        <v>20</v>
      </c>
      <c r="B76" s="38"/>
      <c r="C76" s="38"/>
      <c r="D76" s="38"/>
      <c r="E76" s="38"/>
      <c r="F76" s="38"/>
      <c r="G76" s="38"/>
      <c r="H76" s="38"/>
      <c r="I76" s="38"/>
      <c r="J76" s="38"/>
      <c r="K76" s="38"/>
      <c r="L76" s="38"/>
      <c r="M76" s="38"/>
      <c r="N76" s="38"/>
      <c r="O76" s="38"/>
      <c r="P76" s="39"/>
      <c r="Q76" s="39"/>
      <c r="R76" s="39"/>
      <c r="S76" s="39"/>
      <c r="T76" s="39"/>
      <c r="U76" s="39"/>
      <c r="V76" s="39"/>
      <c r="W76" s="39"/>
      <c r="X76" s="39"/>
      <c r="Y76" s="39"/>
      <c r="Z76" s="39"/>
      <c r="AA76" s="39"/>
      <c r="AB76" s="39"/>
      <c r="AC76" s="39"/>
      <c r="AD76" s="39"/>
      <c r="AE76" s="39"/>
      <c r="AF76" s="39"/>
      <c r="AG76" s="39"/>
      <c r="AH76" s="39"/>
      <c r="AI76" s="39"/>
      <c r="AJ76" s="39"/>
      <c r="AK76" s="39"/>
      <c r="AL76" s="40"/>
      <c r="AQ76" s="7"/>
      <c r="AR76" s="7"/>
      <c r="AW76" s="6"/>
      <c r="AX76" s="6"/>
      <c r="AY76" s="6"/>
    </row>
    <row r="77" spans="1:51" s="44" customFormat="1" ht="20.100000000000001" customHeight="1" x14ac:dyDescent="0.25">
      <c r="A77" s="41"/>
      <c r="C77" s="124" t="s">
        <v>21</v>
      </c>
      <c r="D77" s="124"/>
      <c r="E77" s="124"/>
      <c r="F77" s="124"/>
      <c r="G77" s="124"/>
      <c r="H77" s="124"/>
      <c r="I77" s="124"/>
      <c r="J77" s="108" t="s">
        <v>0</v>
      </c>
      <c r="K77" s="108"/>
      <c r="L77" s="108"/>
      <c r="M77" s="108"/>
      <c r="N77" s="108"/>
      <c r="O77" s="108"/>
      <c r="P77" s="108"/>
      <c r="Q77" s="108"/>
      <c r="R77" s="108"/>
      <c r="S77" s="108"/>
      <c r="T77" s="108"/>
      <c r="U77" s="108"/>
      <c r="V77" s="108"/>
      <c r="W77" s="108"/>
      <c r="X77" s="108"/>
      <c r="Y77" s="108"/>
      <c r="Z77" s="108"/>
      <c r="AA77" s="42"/>
      <c r="AB77" s="42"/>
      <c r="AC77" s="42"/>
      <c r="AD77" s="42"/>
      <c r="AE77" s="42"/>
      <c r="AF77" s="42"/>
      <c r="AG77" s="42"/>
      <c r="AH77" s="42"/>
      <c r="AI77" s="42"/>
      <c r="AJ77" s="42"/>
      <c r="AK77" s="42"/>
      <c r="AL77" s="43"/>
      <c r="AP77" s="45"/>
      <c r="AQ77" s="45"/>
      <c r="AR77" s="45"/>
    </row>
    <row r="78" spans="1:51" s="44" customFormat="1" ht="20.100000000000001" customHeight="1" thickBot="1" x14ac:dyDescent="0.3">
      <c r="A78" s="46"/>
      <c r="B78" s="47"/>
      <c r="C78" s="123" t="s">
        <v>22</v>
      </c>
      <c r="D78" s="123"/>
      <c r="E78" s="123"/>
      <c r="F78" s="123"/>
      <c r="G78" s="123"/>
      <c r="H78" s="123"/>
      <c r="I78" s="123"/>
      <c r="J78" s="109" t="s">
        <v>39</v>
      </c>
      <c r="K78" s="109"/>
      <c r="L78" s="109"/>
      <c r="M78" s="109"/>
      <c r="N78" s="109"/>
      <c r="O78" s="109"/>
      <c r="P78" s="109"/>
      <c r="Q78" s="109"/>
      <c r="R78" s="109"/>
      <c r="S78" s="109"/>
      <c r="T78" s="109"/>
      <c r="U78" s="109"/>
      <c r="V78" s="109"/>
      <c r="W78" s="109"/>
      <c r="X78" s="109"/>
      <c r="Y78" s="109"/>
      <c r="Z78" s="109"/>
      <c r="AA78" s="48"/>
      <c r="AB78" s="48"/>
      <c r="AC78" s="48"/>
      <c r="AD78" s="48"/>
      <c r="AE78" s="48"/>
      <c r="AF78" s="48"/>
      <c r="AG78" s="48"/>
      <c r="AH78" s="48"/>
      <c r="AI78" s="48"/>
      <c r="AJ78" s="48"/>
      <c r="AK78" s="48"/>
      <c r="AL78" s="49"/>
      <c r="AP78" s="45"/>
      <c r="AQ78" s="45"/>
      <c r="AR78" s="45"/>
    </row>
    <row r="79" spans="1:51" ht="14.1" customHeight="1" x14ac:dyDescent="0.25">
      <c r="AD79" s="105" t="s">
        <v>415</v>
      </c>
      <c r="AE79" s="105"/>
      <c r="AF79" s="105"/>
      <c r="AG79" s="105"/>
      <c r="AH79" s="105"/>
      <c r="AI79" s="105"/>
      <c r="AJ79" s="105"/>
      <c r="AK79" s="105"/>
      <c r="AL79" s="105"/>
      <c r="AQ79" s="7"/>
      <c r="AR79" s="7"/>
      <c r="AW79" s="6"/>
      <c r="AX79" s="6"/>
      <c r="AY79" s="6"/>
    </row>
  </sheetData>
  <sheetProtection sheet="1" insertRows="0" deleteRows="0"/>
  <mergeCells count="112">
    <mergeCell ref="L16:AK16"/>
    <mergeCell ref="L18:AK18"/>
    <mergeCell ref="L20:AK20"/>
    <mergeCell ref="K39:S39"/>
    <mergeCell ref="K37:S37"/>
    <mergeCell ref="K40:S40"/>
    <mergeCell ref="K41:S41"/>
    <mergeCell ref="H57:L57"/>
    <mergeCell ref="AC57:AH57"/>
    <mergeCell ref="K44:S44"/>
    <mergeCell ref="T44:AK44"/>
    <mergeCell ref="K45:S45"/>
    <mergeCell ref="K47:S47"/>
    <mergeCell ref="T45:AK45"/>
    <mergeCell ref="T46:AK46"/>
    <mergeCell ref="T47:AK47"/>
    <mergeCell ref="B24:AK24"/>
    <mergeCell ref="C20:K20"/>
    <mergeCell ref="C16:K16"/>
    <mergeCell ref="C18:K18"/>
    <mergeCell ref="B34:AK34"/>
    <mergeCell ref="C78:I78"/>
    <mergeCell ref="C77:I77"/>
    <mergeCell ref="M63:T63"/>
    <mergeCell ref="M64:T64"/>
    <mergeCell ref="M65:T65"/>
    <mergeCell ref="M66:T66"/>
    <mergeCell ref="M67:T67"/>
    <mergeCell ref="M60:T60"/>
    <mergeCell ref="M61:T61"/>
    <mergeCell ref="C64:G64"/>
    <mergeCell ref="H64:L64"/>
    <mergeCell ref="H65:L65"/>
    <mergeCell ref="C66:G66"/>
    <mergeCell ref="H66:L66"/>
    <mergeCell ref="C67:G67"/>
    <mergeCell ref="M62:T62"/>
    <mergeCell ref="C61:G61"/>
    <mergeCell ref="H61:L61"/>
    <mergeCell ref="C62:G62"/>
    <mergeCell ref="C11:K11"/>
    <mergeCell ref="C13:K13"/>
    <mergeCell ref="H28:AK28"/>
    <mergeCell ref="I31:AK31"/>
    <mergeCell ref="B50:AK50"/>
    <mergeCell ref="U62:AB62"/>
    <mergeCell ref="C58:G58"/>
    <mergeCell ref="H58:L58"/>
    <mergeCell ref="C59:G59"/>
    <mergeCell ref="H59:L59"/>
    <mergeCell ref="C60:G60"/>
    <mergeCell ref="H60:L60"/>
    <mergeCell ref="L13:AK13"/>
    <mergeCell ref="G14:AK14"/>
    <mergeCell ref="K46:S46"/>
    <mergeCell ref="AC58:AH58"/>
    <mergeCell ref="M58:T58"/>
    <mergeCell ref="U58:AB58"/>
    <mergeCell ref="B35:I35"/>
    <mergeCell ref="K35:AK35"/>
    <mergeCell ref="AC59:AH59"/>
    <mergeCell ref="C51:AI51"/>
    <mergeCell ref="AC61:AH61"/>
    <mergeCell ref="C57:G57"/>
    <mergeCell ref="AD79:AL79"/>
    <mergeCell ref="A1:AL3"/>
    <mergeCell ref="H29:AK30"/>
    <mergeCell ref="J77:Z77"/>
    <mergeCell ref="J78:Z78"/>
    <mergeCell ref="D54:AK55"/>
    <mergeCell ref="E71:AK72"/>
    <mergeCell ref="T37:AK37"/>
    <mergeCell ref="T39:AK39"/>
    <mergeCell ref="T40:AK40"/>
    <mergeCell ref="T41:AK41"/>
    <mergeCell ref="B8:AK8"/>
    <mergeCell ref="A33:AK33"/>
    <mergeCell ref="A23:AK23"/>
    <mergeCell ref="A7:AK7"/>
    <mergeCell ref="E74:AL74"/>
    <mergeCell ref="H63:L63"/>
    <mergeCell ref="AA5:AL5"/>
    <mergeCell ref="U63:AB63"/>
    <mergeCell ref="U64:AB64"/>
    <mergeCell ref="U59:AB59"/>
    <mergeCell ref="U60:AB60"/>
    <mergeCell ref="U67:AB67"/>
    <mergeCell ref="L11:AK11"/>
    <mergeCell ref="E69:AK70"/>
    <mergeCell ref="E73:AK73"/>
    <mergeCell ref="K38:S38"/>
    <mergeCell ref="T38:W38"/>
    <mergeCell ref="Y38:AK38"/>
    <mergeCell ref="K48:S48"/>
    <mergeCell ref="U65:AB65"/>
    <mergeCell ref="U66:AB66"/>
    <mergeCell ref="H62:L62"/>
    <mergeCell ref="AC62:AH62"/>
    <mergeCell ref="U57:AB57"/>
    <mergeCell ref="U61:AB61"/>
    <mergeCell ref="AC65:AH65"/>
    <mergeCell ref="B53:AK53"/>
    <mergeCell ref="M57:T57"/>
    <mergeCell ref="AC63:AH63"/>
    <mergeCell ref="AC64:AH64"/>
    <mergeCell ref="C63:G63"/>
    <mergeCell ref="H67:L67"/>
    <mergeCell ref="C65:G65"/>
    <mergeCell ref="AC60:AH60"/>
    <mergeCell ref="AC66:AH66"/>
    <mergeCell ref="AC67:AH67"/>
    <mergeCell ref="M59:T59"/>
  </mergeCells>
  <phoneticPr fontId="3"/>
  <conditionalFormatting sqref="T39:T41">
    <cfRule type="expression" dxfId="7" priority="8">
      <formula>#REF!=TRUE</formula>
    </cfRule>
  </conditionalFormatting>
  <conditionalFormatting sqref="T37">
    <cfRule type="expression" dxfId="6" priority="7">
      <formula>#REF!=TRUE</formula>
    </cfRule>
  </conditionalFormatting>
  <conditionalFormatting sqref="I38:J38">
    <cfRule type="expression" dxfId="5" priority="6">
      <formula>$T$37="（証券会社自己）"</formula>
    </cfRule>
  </conditionalFormatting>
  <conditionalFormatting sqref="K38">
    <cfRule type="expression" dxfId="4" priority="5">
      <formula>$T$37="（証券会社自己）"</formula>
    </cfRule>
  </conditionalFormatting>
  <conditionalFormatting sqref="K44:S48">
    <cfRule type="expression" dxfId="3" priority="4">
      <formula>$AP$43=TRUE</formula>
    </cfRule>
  </conditionalFormatting>
  <conditionalFormatting sqref="T44:AK47">
    <cfRule type="expression" dxfId="2" priority="3">
      <formula>$AP$43=TRUE</formula>
    </cfRule>
  </conditionalFormatting>
  <conditionalFormatting sqref="T38:W38">
    <cfRule type="expression" dxfId="1" priority="2">
      <formula>$T$37="（証券会社自己）"</formula>
    </cfRule>
  </conditionalFormatting>
  <conditionalFormatting sqref="Y38:AK38">
    <cfRule type="expression" dxfId="0" priority="1">
      <formula>$T$37="（証券会社自己）"</formula>
    </cfRule>
  </conditionalFormatting>
  <dataValidations count="3">
    <dataValidation type="list" allowBlank="1" showInputMessage="1" showErrorMessage="1" sqref="T37:AK37" xr:uid="{85AC87A6-0BA2-41AF-9EE5-181B39A529AE}">
      <formula1>$AS$37:$AS$41</formula1>
    </dataValidation>
    <dataValidation type="list" allowBlank="1" showInputMessage="1" showErrorMessage="1" sqref="T44:AK44" xr:uid="{A1C250A6-141D-4FDC-8FE6-20E92A9D5314}">
      <formula1>$AS$37:$AS$40</formula1>
    </dataValidation>
    <dataValidation type="list" allowBlank="1" showInputMessage="1" showErrorMessage="1" sqref="AC58:AH67" xr:uid="{E90F507A-4A93-4B65-913D-60485688E1D7}">
      <formula1>"統括者,取引担当者,監査担当者"</formula1>
    </dataValidation>
  </dataValidations>
  <hyperlinks>
    <hyperlink ref="I31" r:id="rId1" xr:uid="{150693F5-D66B-4CBB-B210-5AEEC3B8C0CF}"/>
    <hyperlink ref="J77" r:id="rId2" xr:uid="{5A3EABA2-602E-48FE-8B40-4BE2EE756EE5}"/>
    <hyperlink ref="E74" r:id="rId3" xr:uid="{D2DBFAAC-88A4-4E74-963E-EADDB09C2CF4}"/>
  </hyperlinks>
  <pageMargins left="0.39370078740157483" right="0.39370078740157483" top="0.86614173228346458" bottom="0.74803149606299213" header="0.31496062992125984" footer="0.31496062992125984"/>
  <pageSetup paperSize="9" orientation="portrait" r:id="rId4"/>
  <headerFooter>
    <oddHeader>&amp;L&amp;G</oddHeader>
    <oddFooter>&amp;C&amp;G</oddFooter>
  </headerFooter>
  <rowBreaks count="1" manualBreakCount="1">
    <brk id="48" max="37" man="1"/>
  </rowBreaks>
  <customProperties>
    <customPr name="layoutContexts" r:id="rId5"/>
  </customProperties>
  <drawing r:id="rId6"/>
  <legacyDrawing r:id="rId7"/>
  <legacyDrawingHF r:id="rId8"/>
  <mc:AlternateContent xmlns:mc="http://schemas.openxmlformats.org/markup-compatibility/2006">
    <mc:Choice Requires="x14">
      <controls>
        <mc:AlternateContent xmlns:mc="http://schemas.openxmlformats.org/markup-compatibility/2006">
          <mc:Choice Requires="x14">
            <control shapeId="1027" r:id="rId9" name="Check Box 3">
              <controlPr defaultSize="0" autoFill="0" autoLine="0" autoPict="0">
                <anchor moveWithCells="1">
                  <from>
                    <xdr:col>2</xdr:col>
                    <xdr:colOff>76200</xdr:colOff>
                    <xdr:row>25</xdr:row>
                    <xdr:rowOff>0</xdr:rowOff>
                  </from>
                  <to>
                    <xdr:col>4</xdr:col>
                    <xdr:colOff>0</xdr:colOff>
                    <xdr:row>26</xdr:row>
                    <xdr:rowOff>0</xdr:rowOff>
                  </to>
                </anchor>
              </controlPr>
            </control>
          </mc:Choice>
        </mc:AlternateContent>
        <mc:AlternateContent xmlns:mc="http://schemas.openxmlformats.org/markup-compatibility/2006">
          <mc:Choice Requires="x14">
            <control shapeId="1041" r:id="rId10" name="Check Box 17">
              <controlPr defaultSize="0" autoFill="0" autoLine="0" autoPict="0">
                <anchor moveWithCells="1">
                  <from>
                    <xdr:col>8</xdr:col>
                    <xdr:colOff>161925</xdr:colOff>
                    <xdr:row>42</xdr:row>
                    <xdr:rowOff>9525</xdr:rowOff>
                  </from>
                  <to>
                    <xdr:col>10</xdr:col>
                    <xdr:colOff>85725</xdr:colOff>
                    <xdr:row>43</xdr:row>
                    <xdr:rowOff>9525</xdr:rowOff>
                  </to>
                </anchor>
              </controlPr>
            </control>
          </mc:Choice>
        </mc:AlternateContent>
        <mc:AlternateContent xmlns:mc="http://schemas.openxmlformats.org/markup-compatibility/2006">
          <mc:Choice Requires="x14">
            <control shapeId="1042" r:id="rId11" name="Check Box 18">
              <controlPr defaultSize="0" autoFill="0" autoLine="0" autoPict="0">
                <anchor moveWithCells="1">
                  <from>
                    <xdr:col>2</xdr:col>
                    <xdr:colOff>76200</xdr:colOff>
                    <xdr:row>25</xdr:row>
                    <xdr:rowOff>0</xdr:rowOff>
                  </from>
                  <to>
                    <xdr:col>4</xdr:col>
                    <xdr:colOff>0</xdr:colOff>
                    <xdr:row>26</xdr:row>
                    <xdr:rowOff>0</xdr:rowOff>
                  </to>
                </anchor>
              </controlPr>
            </control>
          </mc:Choice>
        </mc:AlternateContent>
        <mc:AlternateContent xmlns:mc="http://schemas.openxmlformats.org/markup-compatibility/2006">
          <mc:Choice Requires="x14">
            <control shapeId="1043" r:id="rId12" name="Check Box 19">
              <controlPr defaultSize="0" autoFill="0" autoLine="0" autoPict="0">
                <anchor moveWithCells="1">
                  <from>
                    <xdr:col>8</xdr:col>
                    <xdr:colOff>161925</xdr:colOff>
                    <xdr:row>42</xdr:row>
                    <xdr:rowOff>9525</xdr:rowOff>
                  </from>
                  <to>
                    <xdr:col>10</xdr:col>
                    <xdr:colOff>85725</xdr:colOff>
                    <xdr:row>43</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04473-911A-420B-B74A-28083EB98986}">
  <dimension ref="A1:D142"/>
  <sheetViews>
    <sheetView topLeftCell="A103" workbookViewId="0">
      <selection activeCell="C133" sqref="C133"/>
    </sheetView>
  </sheetViews>
  <sheetFormatPr defaultRowHeight="13.5" x14ac:dyDescent="0.15"/>
  <cols>
    <col min="1" max="1" width="10.375" style="81" customWidth="1"/>
    <col min="2" max="2" width="45.125" style="81" customWidth="1"/>
    <col min="3" max="3" width="48.5" style="81" customWidth="1"/>
    <col min="4" max="4" width="45.25" style="81" customWidth="1"/>
    <col min="5" max="5" width="14.375" style="63" customWidth="1"/>
    <col min="6" max="16384" width="9" style="63"/>
  </cols>
  <sheetData>
    <row r="1" spans="1:4" x14ac:dyDescent="0.15">
      <c r="A1" s="81" t="s">
        <v>325</v>
      </c>
      <c r="B1" s="81" t="s">
        <v>331</v>
      </c>
      <c r="C1" s="81" t="s">
        <v>326</v>
      </c>
      <c r="D1" s="81" t="s">
        <v>336</v>
      </c>
    </row>
    <row r="2" spans="1:4" x14ac:dyDescent="0.15">
      <c r="A2" s="82">
        <v>17067</v>
      </c>
      <c r="B2" s="81" t="s">
        <v>108</v>
      </c>
      <c r="C2" s="81" t="s">
        <v>108</v>
      </c>
      <c r="D2" s="81" t="s">
        <v>108</v>
      </c>
    </row>
    <row r="3" spans="1:4" x14ac:dyDescent="0.15">
      <c r="A3" s="82">
        <v>17039</v>
      </c>
      <c r="B3" s="81" t="s">
        <v>109</v>
      </c>
      <c r="C3" s="81" t="s">
        <v>109</v>
      </c>
      <c r="D3" s="81" t="s">
        <v>109</v>
      </c>
    </row>
    <row r="4" spans="1:4" x14ac:dyDescent="0.15">
      <c r="A4" s="82">
        <v>17061</v>
      </c>
      <c r="B4" s="81" t="s">
        <v>110</v>
      </c>
      <c r="C4" s="81" t="s">
        <v>110</v>
      </c>
      <c r="D4" s="81" t="s">
        <v>110</v>
      </c>
    </row>
    <row r="5" spans="1:4" x14ac:dyDescent="0.15">
      <c r="A5" s="82">
        <v>17028</v>
      </c>
      <c r="B5" s="81" t="s">
        <v>111</v>
      </c>
      <c r="C5" s="81" t="s">
        <v>111</v>
      </c>
      <c r="D5" s="81" t="s">
        <v>111</v>
      </c>
    </row>
    <row r="6" spans="1:4" x14ac:dyDescent="0.15">
      <c r="A6" s="82">
        <v>17045</v>
      </c>
      <c r="B6" s="81" t="s">
        <v>112</v>
      </c>
      <c r="C6" s="81" t="s">
        <v>112</v>
      </c>
      <c r="D6" s="81" t="s">
        <v>112</v>
      </c>
    </row>
    <row r="7" spans="1:4" x14ac:dyDescent="0.15">
      <c r="A7" s="82">
        <v>17034</v>
      </c>
      <c r="B7" s="81" t="s">
        <v>113</v>
      </c>
      <c r="C7" s="81" t="s">
        <v>113</v>
      </c>
      <c r="D7" s="81" t="s">
        <v>113</v>
      </c>
    </row>
    <row r="8" spans="1:4" x14ac:dyDescent="0.15">
      <c r="A8" s="82">
        <v>17011</v>
      </c>
      <c r="B8" s="81" t="s">
        <v>114</v>
      </c>
      <c r="C8" s="81" t="s">
        <v>114</v>
      </c>
      <c r="D8" s="81" t="s">
        <v>114</v>
      </c>
    </row>
    <row r="9" spans="1:4" x14ac:dyDescent="0.15">
      <c r="A9" s="82">
        <v>13005</v>
      </c>
      <c r="B9" s="81" t="s">
        <v>115</v>
      </c>
      <c r="C9" s="81" t="s">
        <v>115</v>
      </c>
      <c r="D9" s="81" t="s">
        <v>115</v>
      </c>
    </row>
    <row r="10" spans="1:4" x14ac:dyDescent="0.15">
      <c r="A10" s="82">
        <v>17037</v>
      </c>
      <c r="B10" s="81" t="s">
        <v>116</v>
      </c>
      <c r="C10" s="81" t="s">
        <v>116</v>
      </c>
      <c r="D10" s="81" t="s">
        <v>116</v>
      </c>
    </row>
    <row r="11" spans="1:4" x14ac:dyDescent="0.15">
      <c r="A11" s="82">
        <v>17010</v>
      </c>
      <c r="B11" s="81" t="s">
        <v>117</v>
      </c>
      <c r="C11" s="81" t="s">
        <v>117</v>
      </c>
      <c r="D11" s="81" t="s">
        <v>117</v>
      </c>
    </row>
    <row r="12" spans="1:4" x14ac:dyDescent="0.15">
      <c r="A12" s="82">
        <v>17056</v>
      </c>
      <c r="B12" s="81" t="s">
        <v>118</v>
      </c>
      <c r="C12" s="81" t="s">
        <v>118</v>
      </c>
      <c r="D12" s="81" t="s">
        <v>118</v>
      </c>
    </row>
    <row r="13" spans="1:4" x14ac:dyDescent="0.15">
      <c r="A13" s="82">
        <v>17025</v>
      </c>
      <c r="B13" s="81" t="s">
        <v>119</v>
      </c>
      <c r="C13" s="81" t="s">
        <v>119</v>
      </c>
      <c r="D13" s="81" t="s">
        <v>119</v>
      </c>
    </row>
    <row r="14" spans="1:4" x14ac:dyDescent="0.15">
      <c r="A14" s="82">
        <v>17051</v>
      </c>
      <c r="B14" s="81" t="s">
        <v>120</v>
      </c>
      <c r="C14" s="81" t="s">
        <v>120</v>
      </c>
      <c r="D14" s="81" t="s">
        <v>120</v>
      </c>
    </row>
    <row r="15" spans="1:4" x14ac:dyDescent="0.15">
      <c r="A15" s="82">
        <v>17062</v>
      </c>
      <c r="B15" s="81" t="s">
        <v>121</v>
      </c>
      <c r="C15" s="81" t="s">
        <v>121</v>
      </c>
      <c r="D15" s="81" t="s">
        <v>121</v>
      </c>
    </row>
    <row r="16" spans="1:4" x14ac:dyDescent="0.15">
      <c r="A16" s="82">
        <v>17012</v>
      </c>
      <c r="B16" s="81" t="s">
        <v>122</v>
      </c>
      <c r="C16" s="81" t="s">
        <v>122</v>
      </c>
      <c r="D16" s="81" t="s">
        <v>122</v>
      </c>
    </row>
    <row r="17" spans="1:4" x14ac:dyDescent="0.15">
      <c r="A17" s="82">
        <v>17060</v>
      </c>
      <c r="B17" s="81" t="s">
        <v>123</v>
      </c>
      <c r="C17" s="81" t="s">
        <v>123</v>
      </c>
      <c r="D17" s="81" t="s">
        <v>123</v>
      </c>
    </row>
    <row r="18" spans="1:4" x14ac:dyDescent="0.15">
      <c r="A18" s="82">
        <v>17004</v>
      </c>
      <c r="B18" s="81" t="s">
        <v>124</v>
      </c>
      <c r="C18" s="81" t="s">
        <v>124</v>
      </c>
      <c r="D18" s="81" t="s">
        <v>124</v>
      </c>
    </row>
    <row r="19" spans="1:4" x14ac:dyDescent="0.15">
      <c r="A19" s="82">
        <v>17017</v>
      </c>
      <c r="B19" s="81" t="s">
        <v>125</v>
      </c>
      <c r="C19" s="81" t="s">
        <v>125</v>
      </c>
      <c r="D19" s="81" t="s">
        <v>125</v>
      </c>
    </row>
    <row r="20" spans="1:4" x14ac:dyDescent="0.15">
      <c r="A20" s="82">
        <v>17019</v>
      </c>
      <c r="B20" s="81" t="s">
        <v>126</v>
      </c>
      <c r="C20" s="81" t="s">
        <v>126</v>
      </c>
      <c r="D20" s="81" t="s">
        <v>126</v>
      </c>
    </row>
    <row r="21" spans="1:4" x14ac:dyDescent="0.15">
      <c r="A21" s="82">
        <v>17015</v>
      </c>
      <c r="B21" s="81" t="s">
        <v>127</v>
      </c>
      <c r="C21" s="81" t="s">
        <v>127</v>
      </c>
      <c r="D21" s="81" t="s">
        <v>127</v>
      </c>
    </row>
    <row r="22" spans="1:4" x14ac:dyDescent="0.15">
      <c r="A22" s="82">
        <v>17063</v>
      </c>
      <c r="B22" s="81" t="s">
        <v>128</v>
      </c>
      <c r="C22" s="81" t="s">
        <v>128</v>
      </c>
      <c r="D22" s="81" t="s">
        <v>128</v>
      </c>
    </row>
    <row r="23" spans="1:4" x14ac:dyDescent="0.15">
      <c r="A23" s="82">
        <v>17029</v>
      </c>
      <c r="B23" s="81" t="s">
        <v>129</v>
      </c>
      <c r="C23" s="81" t="s">
        <v>129</v>
      </c>
      <c r="D23" s="81" t="s">
        <v>129</v>
      </c>
    </row>
    <row r="24" spans="1:4" x14ac:dyDescent="0.15">
      <c r="A24" s="82">
        <v>17008</v>
      </c>
      <c r="B24" s="81" t="s">
        <v>130</v>
      </c>
      <c r="C24" s="81" t="s">
        <v>130</v>
      </c>
      <c r="D24" s="81" t="s">
        <v>130</v>
      </c>
    </row>
    <row r="25" spans="1:4" x14ac:dyDescent="0.15">
      <c r="A25" s="82">
        <v>17058</v>
      </c>
      <c r="B25" s="81" t="s">
        <v>131</v>
      </c>
      <c r="C25" s="81" t="s">
        <v>131</v>
      </c>
      <c r="D25" s="81" t="s">
        <v>131</v>
      </c>
    </row>
    <row r="26" spans="1:4" x14ac:dyDescent="0.15">
      <c r="A26" s="82">
        <v>17024</v>
      </c>
      <c r="B26" s="81" t="s">
        <v>132</v>
      </c>
      <c r="C26" s="81" t="s">
        <v>132</v>
      </c>
      <c r="D26" s="81" t="s">
        <v>132</v>
      </c>
    </row>
    <row r="27" spans="1:4" x14ac:dyDescent="0.15">
      <c r="A27" s="82">
        <v>17046</v>
      </c>
      <c r="B27" s="81" t="s">
        <v>133</v>
      </c>
      <c r="C27" s="81" t="s">
        <v>133</v>
      </c>
      <c r="D27" s="81" t="s">
        <v>133</v>
      </c>
    </row>
    <row r="28" spans="1:4" x14ac:dyDescent="0.15">
      <c r="A28" s="82">
        <v>17057</v>
      </c>
      <c r="B28" s="81" t="s">
        <v>134</v>
      </c>
      <c r="C28" s="81" t="s">
        <v>134</v>
      </c>
      <c r="D28" s="81" t="s">
        <v>134</v>
      </c>
    </row>
    <row r="29" spans="1:4" x14ac:dyDescent="0.15">
      <c r="A29" s="82">
        <v>17066</v>
      </c>
      <c r="B29" s="81" t="s">
        <v>135</v>
      </c>
      <c r="C29" s="81" t="s">
        <v>135</v>
      </c>
      <c r="D29" s="81" t="s">
        <v>135</v>
      </c>
    </row>
    <row r="30" spans="1:4" x14ac:dyDescent="0.15">
      <c r="A30" s="82">
        <v>17033</v>
      </c>
      <c r="B30" s="81" t="s">
        <v>136</v>
      </c>
      <c r="C30" s="81" t="s">
        <v>136</v>
      </c>
      <c r="D30" s="81" t="s">
        <v>136</v>
      </c>
    </row>
    <row r="31" spans="1:4" x14ac:dyDescent="0.15">
      <c r="A31" s="82">
        <v>17005</v>
      </c>
      <c r="B31" s="81" t="s">
        <v>137</v>
      </c>
      <c r="C31" s="81" t="s">
        <v>137</v>
      </c>
      <c r="D31" s="81" t="s">
        <v>137</v>
      </c>
    </row>
    <row r="32" spans="1:4" x14ac:dyDescent="0.15">
      <c r="A32" s="82">
        <v>17027</v>
      </c>
      <c r="B32" s="81" t="s">
        <v>138</v>
      </c>
      <c r="C32" s="81" t="s">
        <v>138</v>
      </c>
      <c r="D32" s="81" t="s">
        <v>138</v>
      </c>
    </row>
    <row r="33" spans="1:4" x14ac:dyDescent="0.15">
      <c r="A33" s="82">
        <v>17055</v>
      </c>
      <c r="B33" s="81" t="s">
        <v>139</v>
      </c>
      <c r="C33" s="81" t="s">
        <v>139</v>
      </c>
      <c r="D33" s="81" t="s">
        <v>139</v>
      </c>
    </row>
    <row r="34" spans="1:4" x14ac:dyDescent="0.15">
      <c r="A34" s="82">
        <v>17030</v>
      </c>
      <c r="B34" s="81" t="s">
        <v>140</v>
      </c>
      <c r="C34" s="81" t="s">
        <v>140</v>
      </c>
      <c r="D34" s="81" t="s">
        <v>140</v>
      </c>
    </row>
    <row r="35" spans="1:4" x14ac:dyDescent="0.15">
      <c r="A35" s="82">
        <v>17044</v>
      </c>
      <c r="B35" s="81" t="s">
        <v>141</v>
      </c>
      <c r="C35" s="81" t="s">
        <v>141</v>
      </c>
      <c r="D35" s="81" t="s">
        <v>141</v>
      </c>
    </row>
    <row r="36" spans="1:4" x14ac:dyDescent="0.15">
      <c r="A36" s="82">
        <v>17035</v>
      </c>
      <c r="B36" s="81" t="s">
        <v>142</v>
      </c>
      <c r="C36" s="81" t="s">
        <v>142</v>
      </c>
      <c r="D36" s="81" t="s">
        <v>142</v>
      </c>
    </row>
    <row r="37" spans="1:4" x14ac:dyDescent="0.15">
      <c r="A37" s="82">
        <v>17038</v>
      </c>
      <c r="B37" s="81" t="s">
        <v>143</v>
      </c>
      <c r="C37" s="81" t="s">
        <v>143</v>
      </c>
      <c r="D37" s="81" t="s">
        <v>143</v>
      </c>
    </row>
    <row r="38" spans="1:4" x14ac:dyDescent="0.15">
      <c r="A38" s="82">
        <v>17047</v>
      </c>
      <c r="B38" s="81" t="s">
        <v>144</v>
      </c>
      <c r="C38" s="81" t="s">
        <v>144</v>
      </c>
      <c r="D38" s="81" t="s">
        <v>144</v>
      </c>
    </row>
    <row r="39" spans="1:4" x14ac:dyDescent="0.15">
      <c r="A39" s="82">
        <v>17054</v>
      </c>
      <c r="B39" s="81" t="s">
        <v>327</v>
      </c>
      <c r="C39" s="81" t="s">
        <v>327</v>
      </c>
      <c r="D39" s="81" t="s">
        <v>327</v>
      </c>
    </row>
    <row r="40" spans="1:4" x14ac:dyDescent="0.15">
      <c r="A40" s="82">
        <v>17070</v>
      </c>
      <c r="B40" s="81" t="s">
        <v>145</v>
      </c>
      <c r="C40" s="81" t="s">
        <v>145</v>
      </c>
      <c r="D40" s="81" t="s">
        <v>145</v>
      </c>
    </row>
    <row r="41" spans="1:4" x14ac:dyDescent="0.15">
      <c r="A41" s="82">
        <v>17053</v>
      </c>
      <c r="B41" s="81" t="s">
        <v>146</v>
      </c>
      <c r="C41" s="81" t="s">
        <v>146</v>
      </c>
      <c r="D41" s="81" t="s">
        <v>146</v>
      </c>
    </row>
    <row r="42" spans="1:4" x14ac:dyDescent="0.15">
      <c r="A42" s="82">
        <v>17016</v>
      </c>
      <c r="B42" s="81" t="s">
        <v>147</v>
      </c>
      <c r="C42" s="81" t="s">
        <v>147</v>
      </c>
      <c r="D42" s="81" t="s">
        <v>147</v>
      </c>
    </row>
    <row r="43" spans="1:4" x14ac:dyDescent="0.15">
      <c r="A43" s="82">
        <v>17048</v>
      </c>
      <c r="B43" s="81" t="s">
        <v>148</v>
      </c>
      <c r="C43" s="81" t="s">
        <v>148</v>
      </c>
      <c r="D43" s="81" t="s">
        <v>148</v>
      </c>
    </row>
    <row r="44" spans="1:4" x14ac:dyDescent="0.15">
      <c r="A44" s="82">
        <v>17052</v>
      </c>
      <c r="B44" s="81" t="s">
        <v>149</v>
      </c>
      <c r="C44" s="81" t="s">
        <v>149</v>
      </c>
      <c r="D44" s="81" t="s">
        <v>149</v>
      </c>
    </row>
    <row r="45" spans="1:4" x14ac:dyDescent="0.15">
      <c r="A45" s="82">
        <v>17013</v>
      </c>
      <c r="B45" s="81" t="s">
        <v>150</v>
      </c>
      <c r="C45" s="81" t="s">
        <v>150</v>
      </c>
      <c r="D45" s="81" t="s">
        <v>150</v>
      </c>
    </row>
    <row r="46" spans="1:4" x14ac:dyDescent="0.15">
      <c r="A46" s="82">
        <v>17001</v>
      </c>
      <c r="B46" s="81" t="s">
        <v>151</v>
      </c>
      <c r="C46" s="81" t="s">
        <v>151</v>
      </c>
      <c r="D46" s="81" t="s">
        <v>151</v>
      </c>
    </row>
    <row r="47" spans="1:4" x14ac:dyDescent="0.15">
      <c r="A47" s="82">
        <v>17068</v>
      </c>
      <c r="B47" s="81" t="s">
        <v>152</v>
      </c>
      <c r="C47" s="81" t="s">
        <v>152</v>
      </c>
      <c r="D47" s="81" t="s">
        <v>152</v>
      </c>
    </row>
    <row r="48" spans="1:4" x14ac:dyDescent="0.15">
      <c r="A48" s="82">
        <v>17023</v>
      </c>
      <c r="B48" s="81" t="s">
        <v>153</v>
      </c>
      <c r="C48" s="81" t="s">
        <v>153</v>
      </c>
      <c r="D48" s="81" t="s">
        <v>153</v>
      </c>
    </row>
    <row r="49" spans="1:4" x14ac:dyDescent="0.15">
      <c r="A49" s="82">
        <v>17064</v>
      </c>
      <c r="B49" s="81" t="s">
        <v>154</v>
      </c>
      <c r="C49" s="81" t="s">
        <v>154</v>
      </c>
      <c r="D49" s="81" t="s">
        <v>154</v>
      </c>
    </row>
    <row r="50" spans="1:4" x14ac:dyDescent="0.15">
      <c r="A50" s="82">
        <v>17002</v>
      </c>
      <c r="B50" s="81" t="s">
        <v>155</v>
      </c>
      <c r="C50" s="81" t="s">
        <v>155</v>
      </c>
      <c r="D50" s="81" t="s">
        <v>155</v>
      </c>
    </row>
    <row r="51" spans="1:4" x14ac:dyDescent="0.15">
      <c r="A51" s="82">
        <v>17006</v>
      </c>
      <c r="B51" s="81" t="s">
        <v>156</v>
      </c>
      <c r="C51" s="81" t="s">
        <v>156</v>
      </c>
      <c r="D51" s="81" t="s">
        <v>156</v>
      </c>
    </row>
    <row r="52" spans="1:4" x14ac:dyDescent="0.15">
      <c r="A52" s="82">
        <v>17018</v>
      </c>
      <c r="B52" s="81" t="s">
        <v>157</v>
      </c>
      <c r="C52" s="81" t="s">
        <v>157</v>
      </c>
      <c r="D52" s="81" t="s">
        <v>157</v>
      </c>
    </row>
    <row r="53" spans="1:4" x14ac:dyDescent="0.15">
      <c r="A53" s="82">
        <v>17009</v>
      </c>
      <c r="B53" s="81" t="s">
        <v>158</v>
      </c>
      <c r="C53" s="81" t="s">
        <v>158</v>
      </c>
      <c r="D53" s="81" t="s">
        <v>158</v>
      </c>
    </row>
    <row r="54" spans="1:4" x14ac:dyDescent="0.15">
      <c r="A54" s="82">
        <v>17007</v>
      </c>
      <c r="B54" s="81" t="s">
        <v>159</v>
      </c>
      <c r="C54" s="81" t="s">
        <v>160</v>
      </c>
      <c r="D54" s="81" t="s">
        <v>160</v>
      </c>
    </row>
    <row r="55" spans="1:4" x14ac:dyDescent="0.15">
      <c r="A55" s="81">
        <v>11004</v>
      </c>
      <c r="B55" s="81" t="s">
        <v>161</v>
      </c>
      <c r="C55" s="81" t="s">
        <v>162</v>
      </c>
      <c r="D55" s="83" t="s">
        <v>337</v>
      </c>
    </row>
    <row r="56" spans="1:4" x14ac:dyDescent="0.15">
      <c r="A56" s="81">
        <v>11016</v>
      </c>
      <c r="B56" s="81" t="s">
        <v>163</v>
      </c>
      <c r="C56" s="81" t="s">
        <v>164</v>
      </c>
      <c r="D56" s="83" t="s">
        <v>338</v>
      </c>
    </row>
    <row r="57" spans="1:4" x14ac:dyDescent="0.15">
      <c r="A57" s="81">
        <v>11044</v>
      </c>
      <c r="B57" s="81" t="s">
        <v>165</v>
      </c>
      <c r="C57" s="81" t="s">
        <v>166</v>
      </c>
      <c r="D57" s="83" t="s">
        <v>339</v>
      </c>
    </row>
    <row r="58" spans="1:4" x14ac:dyDescent="0.15">
      <c r="A58" s="81">
        <v>11056</v>
      </c>
      <c r="B58" s="81" t="s">
        <v>167</v>
      </c>
      <c r="C58" s="81" t="s">
        <v>168</v>
      </c>
      <c r="D58" s="83" t="s">
        <v>340</v>
      </c>
    </row>
    <row r="59" spans="1:4" x14ac:dyDescent="0.15">
      <c r="A59" s="81">
        <v>11060</v>
      </c>
      <c r="B59" s="81" t="s">
        <v>169</v>
      </c>
      <c r="C59" s="81" t="s">
        <v>170</v>
      </c>
      <c r="D59" s="83" t="s">
        <v>341</v>
      </c>
    </row>
    <row r="60" spans="1:4" x14ac:dyDescent="0.15">
      <c r="A60" s="81">
        <v>11128</v>
      </c>
      <c r="B60" s="81" t="s">
        <v>171</v>
      </c>
      <c r="C60" s="81" t="s">
        <v>172</v>
      </c>
      <c r="D60" s="83" t="s">
        <v>342</v>
      </c>
    </row>
    <row r="61" spans="1:4" x14ac:dyDescent="0.15">
      <c r="A61" s="81">
        <v>11152</v>
      </c>
      <c r="B61" s="81" t="s">
        <v>173</v>
      </c>
      <c r="C61" s="81" t="s">
        <v>174</v>
      </c>
      <c r="D61" s="83" t="s">
        <v>343</v>
      </c>
    </row>
    <row r="62" spans="1:4" x14ac:dyDescent="0.15">
      <c r="A62" s="81">
        <v>11168</v>
      </c>
      <c r="B62" s="81" t="s">
        <v>175</v>
      </c>
      <c r="C62" s="81" t="s">
        <v>176</v>
      </c>
      <c r="D62" s="83" t="s">
        <v>344</v>
      </c>
    </row>
    <row r="63" spans="1:4" x14ac:dyDescent="0.15">
      <c r="A63" s="81">
        <v>11216</v>
      </c>
      <c r="B63" s="81" t="s">
        <v>177</v>
      </c>
      <c r="C63" s="81" t="s">
        <v>178</v>
      </c>
      <c r="D63" s="83" t="s">
        <v>345</v>
      </c>
    </row>
    <row r="64" spans="1:4" x14ac:dyDescent="0.15">
      <c r="A64" s="81">
        <v>11256</v>
      </c>
      <c r="B64" s="81" t="s">
        <v>179</v>
      </c>
      <c r="C64" s="81" t="s">
        <v>180</v>
      </c>
      <c r="D64" s="83" t="s">
        <v>346</v>
      </c>
    </row>
    <row r="65" spans="1:4" x14ac:dyDescent="0.15">
      <c r="A65" s="81">
        <v>11264</v>
      </c>
      <c r="B65" s="81" t="s">
        <v>181</v>
      </c>
      <c r="C65" s="81" t="s">
        <v>182</v>
      </c>
      <c r="D65" s="83" t="s">
        <v>347</v>
      </c>
    </row>
    <row r="66" spans="1:4" x14ac:dyDescent="0.15">
      <c r="A66" s="81">
        <v>11272</v>
      </c>
      <c r="B66" s="81" t="s">
        <v>183</v>
      </c>
      <c r="C66" s="81" t="s">
        <v>184</v>
      </c>
      <c r="D66" s="83" t="s">
        <v>348</v>
      </c>
    </row>
    <row r="67" spans="1:4" x14ac:dyDescent="0.15">
      <c r="A67" s="81">
        <v>11280</v>
      </c>
      <c r="B67" s="81" t="s">
        <v>185</v>
      </c>
      <c r="C67" s="81" t="s">
        <v>186</v>
      </c>
      <c r="D67" s="83" t="s">
        <v>349</v>
      </c>
    </row>
    <row r="68" spans="1:4" x14ac:dyDescent="0.15">
      <c r="A68" s="81">
        <v>11296</v>
      </c>
      <c r="B68" s="81" t="s">
        <v>187</v>
      </c>
      <c r="C68" s="81" t="s">
        <v>188</v>
      </c>
      <c r="D68" s="83" t="s">
        <v>350</v>
      </c>
    </row>
    <row r="69" spans="1:4" x14ac:dyDescent="0.15">
      <c r="A69" s="81">
        <v>11424</v>
      </c>
      <c r="B69" s="81" t="s">
        <v>189</v>
      </c>
      <c r="C69" s="81" t="s">
        <v>190</v>
      </c>
      <c r="D69" s="83" t="s">
        <v>351</v>
      </c>
    </row>
    <row r="70" spans="1:4" x14ac:dyDescent="0.15">
      <c r="A70" s="81">
        <v>11448</v>
      </c>
      <c r="B70" s="81" t="s">
        <v>191</v>
      </c>
      <c r="C70" s="81" t="s">
        <v>192</v>
      </c>
      <c r="D70" s="83" t="s">
        <v>352</v>
      </c>
    </row>
    <row r="71" spans="1:4" x14ac:dyDescent="0.15">
      <c r="A71" s="81">
        <v>11456</v>
      </c>
      <c r="B71" s="81" t="s">
        <v>193</v>
      </c>
      <c r="C71" s="81" t="s">
        <v>194</v>
      </c>
      <c r="D71" s="83" t="s">
        <v>353</v>
      </c>
    </row>
    <row r="72" spans="1:4" x14ac:dyDescent="0.15">
      <c r="A72" s="81">
        <v>11464</v>
      </c>
      <c r="B72" s="81" t="s">
        <v>195</v>
      </c>
      <c r="C72" s="81" t="s">
        <v>196</v>
      </c>
      <c r="D72" s="83" t="s">
        <v>354</v>
      </c>
    </row>
    <row r="73" spans="1:4" x14ac:dyDescent="0.15">
      <c r="A73" s="81">
        <v>11484</v>
      </c>
      <c r="B73" s="81" t="s">
        <v>197</v>
      </c>
      <c r="C73" s="81" t="s">
        <v>198</v>
      </c>
      <c r="D73" s="81" t="s">
        <v>198</v>
      </c>
    </row>
    <row r="74" spans="1:4" x14ac:dyDescent="0.15">
      <c r="A74" s="81">
        <v>11488</v>
      </c>
      <c r="B74" s="81" t="s">
        <v>199</v>
      </c>
      <c r="C74" s="81" t="s">
        <v>200</v>
      </c>
      <c r="D74" s="83" t="s">
        <v>355</v>
      </c>
    </row>
    <row r="75" spans="1:4" x14ac:dyDescent="0.15">
      <c r="A75" s="81">
        <v>11512</v>
      </c>
      <c r="B75" s="81" t="s">
        <v>201</v>
      </c>
      <c r="C75" s="81" t="s">
        <v>202</v>
      </c>
      <c r="D75" s="83" t="s">
        <v>356</v>
      </c>
    </row>
    <row r="76" spans="1:4" x14ac:dyDescent="0.15">
      <c r="A76" s="81">
        <v>11520</v>
      </c>
      <c r="B76" s="81" t="s">
        <v>332</v>
      </c>
      <c r="C76" s="81" t="s">
        <v>203</v>
      </c>
      <c r="D76" s="83" t="s">
        <v>357</v>
      </c>
    </row>
    <row r="77" spans="1:4" x14ac:dyDescent="0.15">
      <c r="A77" s="81">
        <v>11544</v>
      </c>
      <c r="B77" s="81" t="s">
        <v>204</v>
      </c>
      <c r="C77" s="81" t="s">
        <v>205</v>
      </c>
      <c r="D77" s="83" t="s">
        <v>358</v>
      </c>
    </row>
    <row r="78" spans="1:4" x14ac:dyDescent="0.15">
      <c r="A78" s="81">
        <v>11560</v>
      </c>
      <c r="B78" s="81" t="s">
        <v>206</v>
      </c>
      <c r="C78" s="81" t="s">
        <v>207</v>
      </c>
      <c r="D78" s="83" t="s">
        <v>359</v>
      </c>
    </row>
    <row r="79" spans="1:4" x14ac:dyDescent="0.15">
      <c r="A79" s="81">
        <v>11616</v>
      </c>
      <c r="B79" s="81" t="s">
        <v>208</v>
      </c>
      <c r="C79" s="81" t="s">
        <v>209</v>
      </c>
      <c r="D79" s="83" t="s">
        <v>360</v>
      </c>
    </row>
    <row r="80" spans="1:4" x14ac:dyDescent="0.15">
      <c r="A80" s="81">
        <v>11635</v>
      </c>
      <c r="B80" s="81" t="s">
        <v>210</v>
      </c>
      <c r="C80" s="81" t="s">
        <v>211</v>
      </c>
      <c r="D80" s="81" t="s">
        <v>211</v>
      </c>
    </row>
    <row r="81" spans="1:4" x14ac:dyDescent="0.15">
      <c r="A81" s="81">
        <v>11638</v>
      </c>
      <c r="B81" s="81" t="s">
        <v>212</v>
      </c>
      <c r="C81" s="81" t="s">
        <v>213</v>
      </c>
      <c r="D81" s="83" t="s">
        <v>361</v>
      </c>
    </row>
    <row r="82" spans="1:4" x14ac:dyDescent="0.15">
      <c r="A82" s="81">
        <v>11646</v>
      </c>
      <c r="B82" s="81" t="s">
        <v>214</v>
      </c>
      <c r="C82" s="81" t="s">
        <v>215</v>
      </c>
      <c r="D82" s="83" t="s">
        <v>362</v>
      </c>
    </row>
    <row r="83" spans="1:4" x14ac:dyDescent="0.15">
      <c r="A83" s="81">
        <v>11690</v>
      </c>
      <c r="B83" s="81" t="s">
        <v>216</v>
      </c>
      <c r="C83" s="81" t="s">
        <v>217</v>
      </c>
      <c r="D83" s="83" t="s">
        <v>363</v>
      </c>
    </row>
    <row r="84" spans="1:4" x14ac:dyDescent="0.15">
      <c r="A84" s="81">
        <v>11696</v>
      </c>
      <c r="B84" s="81" t="s">
        <v>218</v>
      </c>
      <c r="C84" s="81" t="s">
        <v>219</v>
      </c>
      <c r="D84" s="83" t="s">
        <v>364</v>
      </c>
    </row>
    <row r="85" spans="1:4" x14ac:dyDescent="0.15">
      <c r="A85" s="81">
        <v>11714</v>
      </c>
      <c r="B85" s="81" t="s">
        <v>333</v>
      </c>
      <c r="C85" s="81" t="s">
        <v>328</v>
      </c>
      <c r="D85" s="83" t="s">
        <v>365</v>
      </c>
    </row>
    <row r="86" spans="1:4" x14ac:dyDescent="0.15">
      <c r="A86" s="81">
        <v>11717</v>
      </c>
      <c r="B86" s="81" t="s">
        <v>220</v>
      </c>
      <c r="C86" s="81" t="s">
        <v>221</v>
      </c>
      <c r="D86" s="81" t="s">
        <v>221</v>
      </c>
    </row>
    <row r="87" spans="1:4" x14ac:dyDescent="0.15">
      <c r="A87" s="81">
        <v>11727</v>
      </c>
      <c r="B87" s="81" t="s">
        <v>222</v>
      </c>
      <c r="C87" s="81" t="s">
        <v>223</v>
      </c>
      <c r="D87" s="83" t="s">
        <v>366</v>
      </c>
    </row>
    <row r="88" spans="1:4" x14ac:dyDescent="0.15">
      <c r="A88" s="81">
        <v>11736</v>
      </c>
      <c r="B88" s="81" t="s">
        <v>224</v>
      </c>
      <c r="C88" s="81" t="s">
        <v>225</v>
      </c>
      <c r="D88" s="83" t="s">
        <v>367</v>
      </c>
    </row>
    <row r="89" spans="1:4" x14ac:dyDescent="0.15">
      <c r="A89" s="81">
        <v>11745</v>
      </c>
      <c r="B89" s="81" t="s">
        <v>226</v>
      </c>
      <c r="C89" s="81" t="s">
        <v>227</v>
      </c>
      <c r="D89" s="83" t="s">
        <v>368</v>
      </c>
    </row>
    <row r="90" spans="1:4" x14ac:dyDescent="0.15">
      <c r="A90" s="81">
        <v>11746</v>
      </c>
      <c r="B90" s="81" t="s">
        <v>228</v>
      </c>
      <c r="C90" s="81" t="s">
        <v>229</v>
      </c>
      <c r="D90" s="83" t="s">
        <v>369</v>
      </c>
    </row>
    <row r="91" spans="1:4" x14ac:dyDescent="0.15">
      <c r="A91" s="81">
        <v>11784</v>
      </c>
      <c r="B91" s="81" t="s">
        <v>230</v>
      </c>
      <c r="C91" s="81" t="s">
        <v>231</v>
      </c>
      <c r="D91" s="83" t="s">
        <v>370</v>
      </c>
    </row>
    <row r="92" spans="1:4" x14ac:dyDescent="0.15">
      <c r="A92" s="81">
        <v>11788</v>
      </c>
      <c r="B92" s="81" t="s">
        <v>232</v>
      </c>
      <c r="C92" s="81" t="s">
        <v>233</v>
      </c>
      <c r="D92" s="81" t="s">
        <v>233</v>
      </c>
    </row>
    <row r="93" spans="1:4" x14ac:dyDescent="0.15">
      <c r="A93" s="81">
        <v>11792</v>
      </c>
      <c r="B93" s="81" t="s">
        <v>234</v>
      </c>
      <c r="C93" s="81" t="s">
        <v>235</v>
      </c>
      <c r="D93" s="81" t="s">
        <v>235</v>
      </c>
    </row>
    <row r="94" spans="1:4" x14ac:dyDescent="0.15">
      <c r="A94" s="81">
        <v>11840</v>
      </c>
      <c r="B94" s="81" t="s">
        <v>236</v>
      </c>
      <c r="C94" s="81" t="s">
        <v>237</v>
      </c>
      <c r="D94" s="83" t="s">
        <v>371</v>
      </c>
    </row>
    <row r="95" spans="1:4" x14ac:dyDescent="0.15">
      <c r="A95" s="81">
        <v>12000</v>
      </c>
      <c r="B95" s="81" t="s">
        <v>238</v>
      </c>
      <c r="C95" s="81" t="s">
        <v>239</v>
      </c>
      <c r="D95" s="81" t="s">
        <v>239</v>
      </c>
    </row>
    <row r="96" spans="1:4" x14ac:dyDescent="0.15">
      <c r="A96" s="81">
        <v>12016</v>
      </c>
      <c r="B96" s="81" t="s">
        <v>334</v>
      </c>
      <c r="C96" s="81" t="s">
        <v>240</v>
      </c>
      <c r="D96" s="83" t="s">
        <v>372</v>
      </c>
    </row>
    <row r="97" spans="1:4" x14ac:dyDescent="0.15">
      <c r="A97" s="81">
        <v>12024</v>
      </c>
      <c r="B97" s="81" t="s">
        <v>241</v>
      </c>
      <c r="C97" s="81" t="s">
        <v>242</v>
      </c>
      <c r="D97" s="83" t="s">
        <v>373</v>
      </c>
    </row>
    <row r="98" spans="1:4" x14ac:dyDescent="0.15">
      <c r="A98" s="81">
        <v>12057</v>
      </c>
      <c r="B98" s="81" t="s">
        <v>243</v>
      </c>
      <c r="C98" s="81" t="s">
        <v>244</v>
      </c>
      <c r="D98" s="83" t="s">
        <v>374</v>
      </c>
    </row>
    <row r="99" spans="1:4" x14ac:dyDescent="0.15">
      <c r="A99" s="81">
        <v>12072</v>
      </c>
      <c r="B99" s="81" t="s">
        <v>245</v>
      </c>
      <c r="C99" s="81" t="s">
        <v>246</v>
      </c>
      <c r="D99" s="83" t="s">
        <v>375</v>
      </c>
    </row>
    <row r="100" spans="1:4" x14ac:dyDescent="0.15">
      <c r="A100" s="81">
        <v>12136</v>
      </c>
      <c r="B100" s="81" t="s">
        <v>247</v>
      </c>
      <c r="C100" s="81" t="s">
        <v>248</v>
      </c>
      <c r="D100" s="83" t="s">
        <v>376</v>
      </c>
    </row>
    <row r="101" spans="1:4" x14ac:dyDescent="0.15">
      <c r="A101" s="81">
        <v>12176</v>
      </c>
      <c r="B101" s="81" t="s">
        <v>249</v>
      </c>
      <c r="C101" s="81" t="s">
        <v>250</v>
      </c>
      <c r="D101" s="81" t="s">
        <v>250</v>
      </c>
    </row>
    <row r="102" spans="1:4" x14ac:dyDescent="0.15">
      <c r="A102" s="81">
        <v>12208</v>
      </c>
      <c r="B102" s="81" t="s">
        <v>251</v>
      </c>
      <c r="C102" s="81" t="s">
        <v>252</v>
      </c>
      <c r="D102" s="83" t="s">
        <v>377</v>
      </c>
    </row>
    <row r="103" spans="1:4" x14ac:dyDescent="0.15">
      <c r="A103" s="81">
        <v>12216</v>
      </c>
      <c r="B103" s="81" t="s">
        <v>253</v>
      </c>
      <c r="C103" s="81" t="s">
        <v>254</v>
      </c>
      <c r="D103" s="83" t="s">
        <v>378</v>
      </c>
    </row>
    <row r="104" spans="1:4" x14ac:dyDescent="0.15">
      <c r="A104" s="81">
        <v>12240</v>
      </c>
      <c r="B104" s="81" t="s">
        <v>255</v>
      </c>
      <c r="C104" s="81" t="s">
        <v>256</v>
      </c>
      <c r="D104" s="81" t="s">
        <v>256</v>
      </c>
    </row>
    <row r="105" spans="1:4" x14ac:dyDescent="0.15">
      <c r="A105" s="81">
        <v>12248</v>
      </c>
      <c r="B105" s="81" t="s">
        <v>257</v>
      </c>
      <c r="C105" s="81" t="s">
        <v>258</v>
      </c>
      <c r="D105" s="83" t="s">
        <v>379</v>
      </c>
    </row>
    <row r="106" spans="1:4" x14ac:dyDescent="0.15">
      <c r="A106" s="81">
        <v>12288</v>
      </c>
      <c r="B106" s="81" t="s">
        <v>259</v>
      </c>
      <c r="C106" s="81" t="s">
        <v>260</v>
      </c>
      <c r="D106" s="83" t="s">
        <v>380</v>
      </c>
    </row>
    <row r="107" spans="1:4" x14ac:dyDescent="0.15">
      <c r="A107" s="81">
        <v>12296</v>
      </c>
      <c r="B107" s="81" t="s">
        <v>261</v>
      </c>
      <c r="C107" s="81" t="s">
        <v>262</v>
      </c>
      <c r="D107" s="83" t="s">
        <v>381</v>
      </c>
    </row>
    <row r="108" spans="1:4" x14ac:dyDescent="0.15">
      <c r="A108" s="81">
        <v>12320</v>
      </c>
      <c r="B108" s="81" t="s">
        <v>263</v>
      </c>
      <c r="C108" s="81" t="s">
        <v>264</v>
      </c>
      <c r="D108" s="83" t="s">
        <v>382</v>
      </c>
    </row>
    <row r="109" spans="1:4" x14ac:dyDescent="0.15">
      <c r="A109" s="81">
        <v>12328</v>
      </c>
      <c r="B109" s="81" t="s">
        <v>335</v>
      </c>
      <c r="C109" s="81" t="s">
        <v>265</v>
      </c>
      <c r="D109" s="81" t="s">
        <v>265</v>
      </c>
    </row>
    <row r="110" spans="1:4" x14ac:dyDescent="0.15">
      <c r="A110" s="81">
        <v>12330</v>
      </c>
      <c r="B110" s="81" t="s">
        <v>266</v>
      </c>
      <c r="C110" s="81" t="s">
        <v>267</v>
      </c>
      <c r="D110" s="83" t="s">
        <v>383</v>
      </c>
    </row>
    <row r="111" spans="1:4" x14ac:dyDescent="0.15">
      <c r="A111" s="81">
        <v>12336</v>
      </c>
      <c r="B111" s="81" t="s">
        <v>268</v>
      </c>
      <c r="C111" s="81" t="s">
        <v>269</v>
      </c>
      <c r="D111" s="83" t="s">
        <v>384</v>
      </c>
    </row>
    <row r="112" spans="1:4" x14ac:dyDescent="0.15">
      <c r="A112" s="81">
        <v>12368</v>
      </c>
      <c r="B112" s="81" t="s">
        <v>270</v>
      </c>
      <c r="C112" s="81" t="s">
        <v>271</v>
      </c>
      <c r="D112" s="83" t="s">
        <v>385</v>
      </c>
    </row>
    <row r="113" spans="1:4" x14ac:dyDescent="0.15">
      <c r="A113" s="81">
        <v>12400</v>
      </c>
      <c r="B113" s="81" t="s">
        <v>272</v>
      </c>
      <c r="C113" s="84" t="s">
        <v>410</v>
      </c>
      <c r="D113" s="83" t="s">
        <v>386</v>
      </c>
    </row>
    <row r="114" spans="1:4" x14ac:dyDescent="0.15">
      <c r="A114" s="81">
        <v>12410</v>
      </c>
      <c r="B114" s="81" t="s">
        <v>324</v>
      </c>
      <c r="C114" s="84" t="s">
        <v>411</v>
      </c>
      <c r="D114" s="81" t="s">
        <v>329</v>
      </c>
    </row>
    <row r="115" spans="1:4" x14ac:dyDescent="0.15">
      <c r="A115" s="81">
        <v>12416</v>
      </c>
      <c r="B115" s="81" t="s">
        <v>273</v>
      </c>
      <c r="C115" s="81" t="s">
        <v>274</v>
      </c>
      <c r="D115" s="83" t="s">
        <v>387</v>
      </c>
    </row>
    <row r="116" spans="1:4" x14ac:dyDescent="0.15">
      <c r="A116" s="81">
        <v>12428</v>
      </c>
      <c r="B116" s="81" t="s">
        <v>275</v>
      </c>
      <c r="C116" s="84" t="s">
        <v>412</v>
      </c>
      <c r="D116" s="81" t="s">
        <v>276</v>
      </c>
    </row>
    <row r="117" spans="1:4" x14ac:dyDescent="0.15">
      <c r="A117" s="81">
        <v>12432</v>
      </c>
      <c r="B117" s="81" t="s">
        <v>277</v>
      </c>
      <c r="C117" s="81" t="s">
        <v>278</v>
      </c>
      <c r="D117" s="83" t="s">
        <v>388</v>
      </c>
    </row>
    <row r="118" spans="1:4" x14ac:dyDescent="0.15">
      <c r="A118" s="81">
        <v>12464</v>
      </c>
      <c r="B118" s="81" t="s">
        <v>279</v>
      </c>
      <c r="C118" s="81" t="s">
        <v>280</v>
      </c>
      <c r="D118" s="83" t="s">
        <v>389</v>
      </c>
    </row>
    <row r="119" spans="1:4" x14ac:dyDescent="0.15">
      <c r="A119" s="81">
        <v>12479</v>
      </c>
      <c r="B119" s="81" t="s">
        <v>323</v>
      </c>
      <c r="C119" s="81" t="s">
        <v>330</v>
      </c>
      <c r="D119" s="83" t="s">
        <v>390</v>
      </c>
    </row>
    <row r="120" spans="1:4" x14ac:dyDescent="0.15">
      <c r="A120" s="81">
        <v>12544</v>
      </c>
      <c r="B120" s="81" t="s">
        <v>281</v>
      </c>
      <c r="C120" s="81" t="s">
        <v>282</v>
      </c>
      <c r="D120" s="83" t="s">
        <v>391</v>
      </c>
    </row>
    <row r="121" spans="1:4" x14ac:dyDescent="0.15">
      <c r="A121" s="81">
        <v>12560</v>
      </c>
      <c r="B121" s="81" t="s">
        <v>283</v>
      </c>
      <c r="C121" s="81" t="s">
        <v>284</v>
      </c>
      <c r="D121" s="83" t="s">
        <v>392</v>
      </c>
    </row>
    <row r="122" spans="1:4" x14ac:dyDescent="0.15">
      <c r="A122" s="81">
        <v>12564</v>
      </c>
      <c r="B122" s="81" t="s">
        <v>285</v>
      </c>
      <c r="C122" s="81" t="s">
        <v>286</v>
      </c>
      <c r="D122" s="81" t="s">
        <v>286</v>
      </c>
    </row>
    <row r="123" spans="1:4" x14ac:dyDescent="0.15">
      <c r="A123" s="81">
        <v>12616</v>
      </c>
      <c r="B123" s="81" t="s">
        <v>287</v>
      </c>
      <c r="C123" s="81" t="s">
        <v>288</v>
      </c>
      <c r="D123" s="83" t="s">
        <v>393</v>
      </c>
    </row>
    <row r="124" spans="1:4" x14ac:dyDescent="0.15">
      <c r="A124" s="81">
        <v>12632</v>
      </c>
      <c r="B124" s="81" t="s">
        <v>289</v>
      </c>
      <c r="C124" s="81" t="s">
        <v>290</v>
      </c>
      <c r="D124" s="83" t="s">
        <v>394</v>
      </c>
    </row>
    <row r="125" spans="1:4" x14ac:dyDescent="0.15">
      <c r="A125" s="81">
        <v>12664</v>
      </c>
      <c r="B125" s="81" t="s">
        <v>291</v>
      </c>
      <c r="C125" s="81" t="s">
        <v>292</v>
      </c>
      <c r="D125" s="83" t="s">
        <v>395</v>
      </c>
    </row>
    <row r="126" spans="1:4" x14ac:dyDescent="0.15">
      <c r="A126" s="81">
        <v>12672</v>
      </c>
      <c r="B126" s="81" t="s">
        <v>293</v>
      </c>
      <c r="C126" s="81" t="s">
        <v>294</v>
      </c>
      <c r="D126" s="83" t="s">
        <v>396</v>
      </c>
    </row>
    <row r="127" spans="1:4" x14ac:dyDescent="0.15">
      <c r="A127" s="81">
        <v>12696</v>
      </c>
      <c r="B127" s="81" t="s">
        <v>295</v>
      </c>
      <c r="C127" s="81" t="s">
        <v>296</v>
      </c>
      <c r="D127" s="83" t="s">
        <v>397</v>
      </c>
    </row>
    <row r="128" spans="1:4" x14ac:dyDescent="0.15">
      <c r="A128" s="81">
        <v>12704</v>
      </c>
      <c r="B128" s="81" t="s">
        <v>297</v>
      </c>
      <c r="C128" s="81" t="s">
        <v>298</v>
      </c>
      <c r="D128" s="83" t="s">
        <v>398</v>
      </c>
    </row>
    <row r="129" spans="1:4" x14ac:dyDescent="0.15">
      <c r="A129" s="81">
        <v>12712</v>
      </c>
      <c r="B129" s="81" t="s">
        <v>299</v>
      </c>
      <c r="C129" s="81" t="s">
        <v>300</v>
      </c>
      <c r="D129" s="83" t="s">
        <v>399</v>
      </c>
    </row>
    <row r="130" spans="1:4" x14ac:dyDescent="0.15">
      <c r="A130" s="81">
        <v>12724</v>
      </c>
      <c r="B130" s="81" t="s">
        <v>301</v>
      </c>
      <c r="C130" s="81" t="s">
        <v>302</v>
      </c>
      <c r="D130" s="83" t="s">
        <v>400</v>
      </c>
    </row>
    <row r="131" spans="1:4" x14ac:dyDescent="0.15">
      <c r="A131" s="81">
        <v>12728</v>
      </c>
      <c r="B131" s="81" t="s">
        <v>303</v>
      </c>
      <c r="C131" s="81" t="s">
        <v>304</v>
      </c>
      <c r="D131" s="83" t="s">
        <v>401</v>
      </c>
    </row>
    <row r="132" spans="1:4" x14ac:dyDescent="0.15">
      <c r="A132" s="81">
        <v>12784</v>
      </c>
      <c r="B132" s="81" t="s">
        <v>305</v>
      </c>
      <c r="C132" s="81" t="s">
        <v>306</v>
      </c>
      <c r="D132" s="83" t="s">
        <v>402</v>
      </c>
    </row>
    <row r="133" spans="1:4" x14ac:dyDescent="0.15">
      <c r="A133" s="81">
        <v>12792</v>
      </c>
      <c r="B133" s="81" t="s">
        <v>46</v>
      </c>
      <c r="C133" s="84" t="s">
        <v>413</v>
      </c>
      <c r="D133" s="83" t="s">
        <v>403</v>
      </c>
    </row>
    <row r="134" spans="1:4" x14ac:dyDescent="0.15">
      <c r="A134" s="81">
        <v>12795</v>
      </c>
      <c r="B134" s="81" t="s">
        <v>307</v>
      </c>
      <c r="C134" s="81" t="s">
        <v>308</v>
      </c>
      <c r="D134" s="83" t="s">
        <v>404</v>
      </c>
    </row>
    <row r="135" spans="1:4" x14ac:dyDescent="0.15">
      <c r="A135" s="81">
        <v>12800</v>
      </c>
      <c r="B135" s="81" t="s">
        <v>309</v>
      </c>
      <c r="C135" s="81" t="s">
        <v>310</v>
      </c>
      <c r="D135" s="83" t="s">
        <v>405</v>
      </c>
    </row>
    <row r="136" spans="1:4" x14ac:dyDescent="0.15">
      <c r="A136" s="81">
        <v>12848</v>
      </c>
      <c r="B136" s="81" t="s">
        <v>311</v>
      </c>
      <c r="C136" s="81" t="s">
        <v>312</v>
      </c>
      <c r="D136" s="81" t="s">
        <v>312</v>
      </c>
    </row>
    <row r="137" spans="1:4" x14ac:dyDescent="0.15">
      <c r="A137" s="81">
        <v>12864</v>
      </c>
      <c r="B137" s="81" t="s">
        <v>313</v>
      </c>
      <c r="C137" s="81" t="s">
        <v>314</v>
      </c>
      <c r="D137" s="83" t="s">
        <v>406</v>
      </c>
    </row>
    <row r="138" spans="1:4" x14ac:dyDescent="0.15">
      <c r="A138" s="81">
        <v>12888</v>
      </c>
      <c r="B138" s="81" t="s">
        <v>315</v>
      </c>
      <c r="C138" s="81" t="s">
        <v>316</v>
      </c>
      <c r="D138" s="83" t="s">
        <v>407</v>
      </c>
    </row>
    <row r="139" spans="1:4" x14ac:dyDescent="0.15">
      <c r="A139" s="81">
        <v>12896</v>
      </c>
      <c r="B139" s="81" t="s">
        <v>317</v>
      </c>
      <c r="C139" s="81" t="s">
        <v>318</v>
      </c>
      <c r="D139" s="83" t="s">
        <v>408</v>
      </c>
    </row>
    <row r="140" spans="1:4" x14ac:dyDescent="0.15">
      <c r="A140" s="81">
        <v>13004</v>
      </c>
      <c r="B140" s="81" t="s">
        <v>319</v>
      </c>
      <c r="C140" s="81" t="s">
        <v>320</v>
      </c>
      <c r="D140" s="81" t="s">
        <v>320</v>
      </c>
    </row>
    <row r="141" spans="1:4" x14ac:dyDescent="0.15">
      <c r="A141" s="81">
        <v>13005</v>
      </c>
      <c r="B141" s="81" t="s">
        <v>115</v>
      </c>
      <c r="C141" s="81" t="s">
        <v>115</v>
      </c>
      <c r="D141" s="81" t="s">
        <v>115</v>
      </c>
    </row>
    <row r="142" spans="1:4" x14ac:dyDescent="0.15">
      <c r="A142" s="81">
        <v>15501</v>
      </c>
      <c r="B142" s="81" t="s">
        <v>321</v>
      </c>
      <c r="C142" s="81" t="s">
        <v>322</v>
      </c>
      <c r="D142" s="83" t="s">
        <v>409</v>
      </c>
    </row>
  </sheetData>
  <phoneticPr fontId="3"/>
  <pageMargins left="0.7" right="0.7" top="0.75" bottom="0.75" header="0.3" footer="0.3"/>
  <pageSetup paperSize="9" orientation="portrait" r:id="rId1"/>
  <customProperties>
    <customPr name="layoutContexts"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ユーザ管理アプリ</vt:lpstr>
      <vt:lpstr>PT-71</vt:lpstr>
      <vt:lpstr>コードM</vt:lpstr>
      <vt:lpstr>'PT-71'!Print_Area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2022-05-18T07:37:01Z</dcterms:created>
  <dcterms:modified xsi:type="dcterms:W3CDTF">2023-04-03T15:14:11Z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sum">
    <vt:filetime>2022-07-12T23:34:14Z</vt:filetime>
  </property>
</Properties>
</file>