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filterPrivacy="1" codeName="ThisWorkbook" defaultThemeVersion="124226"/>
  <xr:revisionPtr revIDLastSave="0" documentId="13_ncr:1_{03794E9F-0F05-4FD0-9CBA-B164C051B661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UT-21" sheetId="2" r:id="rId1"/>
    <sheet name="組織マスタ_メンテ台帳" sheetId="7" state="hidden" r:id="rId2"/>
    <sheet name="ユーザー登録_メンテ台帳" sheetId="8" state="hidden" r:id="rId3"/>
  </sheets>
  <definedNames>
    <definedName name="_xlnm._FilterDatabase" localSheetId="0" hidden="1">'UT-21'!#REF!</definedName>
    <definedName name="_xlnm.Print_Area" localSheetId="0">'UT-21'!$A$1:$AL$119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7" l="1"/>
  <c r="Q2" i="7"/>
  <c r="P2" i="7"/>
  <c r="O2" i="7"/>
  <c r="L3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2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2" i="8"/>
  <c r="A2" i="7"/>
  <c r="M46" i="2" l="1"/>
  <c r="M44" i="2"/>
  <c r="M42" i="2"/>
  <c r="S4" i="8"/>
  <c r="T4" i="8"/>
  <c r="U4" i="8"/>
  <c r="V4" i="8"/>
  <c r="S5" i="8"/>
  <c r="T5" i="8"/>
  <c r="U5" i="8"/>
  <c r="V5" i="8"/>
  <c r="S6" i="8"/>
  <c r="T6" i="8"/>
  <c r="U6" i="8"/>
  <c r="V6" i="8"/>
  <c r="S7" i="8"/>
  <c r="T7" i="8"/>
  <c r="U7" i="8"/>
  <c r="V7" i="8"/>
  <c r="S8" i="8"/>
  <c r="T8" i="8"/>
  <c r="U8" i="8"/>
  <c r="V8" i="8"/>
  <c r="S9" i="8"/>
  <c r="T9" i="8"/>
  <c r="U9" i="8"/>
  <c r="V9" i="8"/>
  <c r="S10" i="8"/>
  <c r="T10" i="8"/>
  <c r="U10" i="8"/>
  <c r="V10" i="8"/>
  <c r="S11" i="8"/>
  <c r="T11" i="8"/>
  <c r="U11" i="8"/>
  <c r="V11" i="8"/>
  <c r="S12" i="8"/>
  <c r="T12" i="8"/>
  <c r="U12" i="8"/>
  <c r="V12" i="8"/>
  <c r="S13" i="8"/>
  <c r="T13" i="8"/>
  <c r="U13" i="8"/>
  <c r="V13" i="8"/>
  <c r="S14" i="8"/>
  <c r="T14" i="8"/>
  <c r="U14" i="8"/>
  <c r="V14" i="8"/>
  <c r="S15" i="8"/>
  <c r="T15" i="8"/>
  <c r="U15" i="8"/>
  <c r="V15" i="8"/>
  <c r="S16" i="8"/>
  <c r="T16" i="8"/>
  <c r="U16" i="8"/>
  <c r="V16" i="8"/>
  <c r="S17" i="8"/>
  <c r="T17" i="8"/>
  <c r="U17" i="8"/>
  <c r="V17" i="8"/>
  <c r="S18" i="8"/>
  <c r="T18" i="8"/>
  <c r="U18" i="8"/>
  <c r="V18" i="8"/>
  <c r="S19" i="8"/>
  <c r="T19" i="8"/>
  <c r="U19" i="8"/>
  <c r="V19" i="8"/>
  <c r="S20" i="8"/>
  <c r="T20" i="8"/>
  <c r="U20" i="8"/>
  <c r="V20" i="8"/>
  <c r="S21" i="8"/>
  <c r="T21" i="8"/>
  <c r="U21" i="8"/>
  <c r="V21" i="8"/>
  <c r="S22" i="8"/>
  <c r="T22" i="8"/>
  <c r="U22" i="8"/>
  <c r="V22" i="8"/>
  <c r="S23" i="8"/>
  <c r="T23" i="8"/>
  <c r="U23" i="8"/>
  <c r="V23" i="8"/>
  <c r="S24" i="8"/>
  <c r="T24" i="8"/>
  <c r="U24" i="8"/>
  <c r="V24" i="8"/>
  <c r="S25" i="8"/>
  <c r="T25" i="8"/>
  <c r="U25" i="8"/>
  <c r="V25" i="8"/>
  <c r="S26" i="8"/>
  <c r="T26" i="8"/>
  <c r="U26" i="8"/>
  <c r="V26" i="8"/>
  <c r="S27" i="8"/>
  <c r="T27" i="8"/>
  <c r="U27" i="8"/>
  <c r="V27" i="8"/>
  <c r="S28" i="8"/>
  <c r="T28" i="8"/>
  <c r="U28" i="8"/>
  <c r="V28" i="8"/>
  <c r="S29" i="8"/>
  <c r="T29" i="8"/>
  <c r="U29" i="8"/>
  <c r="V29" i="8"/>
  <c r="S30" i="8"/>
  <c r="T30" i="8"/>
  <c r="U30" i="8"/>
  <c r="V30" i="8"/>
  <c r="S31" i="8"/>
  <c r="T31" i="8"/>
  <c r="U31" i="8"/>
  <c r="V31" i="8"/>
  <c r="S32" i="8"/>
  <c r="T32" i="8"/>
  <c r="U32" i="8"/>
  <c r="V32" i="8"/>
  <c r="S33" i="8"/>
  <c r="T33" i="8"/>
  <c r="U33" i="8"/>
  <c r="V33" i="8"/>
  <c r="S34" i="8"/>
  <c r="T34" i="8"/>
  <c r="U34" i="8"/>
  <c r="V34" i="8"/>
  <c r="S35" i="8"/>
  <c r="T35" i="8"/>
  <c r="U35" i="8"/>
  <c r="V35" i="8"/>
  <c r="S36" i="8"/>
  <c r="T36" i="8"/>
  <c r="U36" i="8"/>
  <c r="V36" i="8"/>
  <c r="S37" i="8"/>
  <c r="T37" i="8"/>
  <c r="U37" i="8"/>
  <c r="V37" i="8"/>
  <c r="S38" i="8"/>
  <c r="T38" i="8"/>
  <c r="U38" i="8"/>
  <c r="V38" i="8"/>
  <c r="S39" i="8"/>
  <c r="T39" i="8"/>
  <c r="U39" i="8"/>
  <c r="V39" i="8"/>
  <c r="S40" i="8"/>
  <c r="T40" i="8"/>
  <c r="U40" i="8"/>
  <c r="V40" i="8"/>
  <c r="S41" i="8"/>
  <c r="T41" i="8"/>
  <c r="U41" i="8"/>
  <c r="V41" i="8"/>
  <c r="S42" i="8"/>
  <c r="T42" i="8"/>
  <c r="U42" i="8"/>
  <c r="V42" i="8"/>
  <c r="S43" i="8"/>
  <c r="T43" i="8"/>
  <c r="U43" i="8"/>
  <c r="V43" i="8"/>
  <c r="S44" i="8"/>
  <c r="T44" i="8"/>
  <c r="U44" i="8"/>
  <c r="V44" i="8"/>
  <c r="S45" i="8"/>
  <c r="T45" i="8"/>
  <c r="U45" i="8"/>
  <c r="V45" i="8"/>
  <c r="S46" i="8"/>
  <c r="T46" i="8"/>
  <c r="U46" i="8"/>
  <c r="V46" i="8"/>
  <c r="S47" i="8"/>
  <c r="T47" i="8"/>
  <c r="U47" i="8"/>
  <c r="V47" i="8"/>
  <c r="S48" i="8"/>
  <c r="T48" i="8"/>
  <c r="U48" i="8"/>
  <c r="V48" i="8"/>
  <c r="S49" i="8"/>
  <c r="T49" i="8"/>
  <c r="U49" i="8"/>
  <c r="V49" i="8"/>
  <c r="S50" i="8"/>
  <c r="T50" i="8"/>
  <c r="U50" i="8"/>
  <c r="V50" i="8"/>
  <c r="S51" i="8"/>
  <c r="T51" i="8"/>
  <c r="U51" i="8"/>
  <c r="V51" i="8"/>
  <c r="S52" i="8"/>
  <c r="T52" i="8"/>
  <c r="U52" i="8"/>
  <c r="V52" i="8"/>
  <c r="S3" i="8"/>
  <c r="T3" i="8"/>
  <c r="U3" i="8"/>
  <c r="V3" i="8"/>
  <c r="P3" i="8"/>
  <c r="O3" i="8"/>
  <c r="N3" i="8"/>
  <c r="M3" i="8"/>
  <c r="J3" i="8"/>
  <c r="F3" i="8"/>
  <c r="V2" i="8"/>
  <c r="U2" i="8"/>
  <c r="T2" i="8"/>
  <c r="S2" i="8"/>
  <c r="R2" i="8"/>
  <c r="Q2" i="8"/>
  <c r="P2" i="8"/>
  <c r="O2" i="8"/>
  <c r="N2" i="8"/>
  <c r="M2" i="8"/>
  <c r="J2" i="8"/>
  <c r="F2" i="8"/>
  <c r="J2" i="7"/>
  <c r="L2" i="7"/>
  <c r="K2" i="7"/>
  <c r="I2" i="7"/>
  <c r="G2" i="7"/>
  <c r="H2" i="7" s="1"/>
  <c r="F2" i="7"/>
  <c r="I2" i="8"/>
  <c r="H2" i="8"/>
  <c r="G2" i="8"/>
  <c r="K2" i="8" s="1"/>
  <c r="I3" i="8"/>
  <c r="H3" i="8"/>
  <c r="G3" i="8"/>
  <c r="K3" i="8" s="1"/>
  <c r="R3" i="8" l="1"/>
  <c r="Q3" i="8"/>
  <c r="F52" i="8"/>
  <c r="G52" i="8"/>
  <c r="K52" i="8" s="1"/>
  <c r="H52" i="8"/>
  <c r="I52" i="8"/>
  <c r="J52" i="8"/>
  <c r="M52" i="8"/>
  <c r="N52" i="8"/>
  <c r="O52" i="8"/>
  <c r="P52" i="8"/>
  <c r="Q52" i="8"/>
  <c r="R52" i="8"/>
  <c r="F51" i="8"/>
  <c r="G51" i="8"/>
  <c r="K51" i="8" s="1"/>
  <c r="H51" i="8"/>
  <c r="I51" i="8"/>
  <c r="J51" i="8"/>
  <c r="M51" i="8"/>
  <c r="N51" i="8"/>
  <c r="O51" i="8"/>
  <c r="P51" i="8"/>
  <c r="Q51" i="8"/>
  <c r="R51" i="8"/>
  <c r="F50" i="8"/>
  <c r="G50" i="8"/>
  <c r="K50" i="8" s="1"/>
  <c r="H50" i="8"/>
  <c r="I50" i="8"/>
  <c r="J50" i="8"/>
  <c r="M50" i="8"/>
  <c r="N50" i="8"/>
  <c r="O50" i="8"/>
  <c r="P50" i="8"/>
  <c r="Q50" i="8"/>
  <c r="R50" i="8"/>
  <c r="F49" i="8"/>
  <c r="G49" i="8"/>
  <c r="K49" i="8" s="1"/>
  <c r="H49" i="8"/>
  <c r="I49" i="8"/>
  <c r="J49" i="8"/>
  <c r="M49" i="8"/>
  <c r="N49" i="8"/>
  <c r="O49" i="8"/>
  <c r="P49" i="8"/>
  <c r="Q49" i="8"/>
  <c r="R49" i="8"/>
  <c r="F48" i="8"/>
  <c r="G48" i="8"/>
  <c r="K48" i="8" s="1"/>
  <c r="H48" i="8"/>
  <c r="I48" i="8"/>
  <c r="J48" i="8"/>
  <c r="M48" i="8"/>
  <c r="N48" i="8"/>
  <c r="O48" i="8"/>
  <c r="P48" i="8"/>
  <c r="Q48" i="8"/>
  <c r="R48" i="8"/>
  <c r="F47" i="8"/>
  <c r="G47" i="8"/>
  <c r="K47" i="8" s="1"/>
  <c r="H47" i="8"/>
  <c r="I47" i="8"/>
  <c r="J47" i="8"/>
  <c r="M47" i="8"/>
  <c r="N47" i="8"/>
  <c r="O47" i="8"/>
  <c r="P47" i="8"/>
  <c r="Q47" i="8"/>
  <c r="R47" i="8"/>
  <c r="F46" i="8"/>
  <c r="G46" i="8"/>
  <c r="K46" i="8" s="1"/>
  <c r="H46" i="8"/>
  <c r="I46" i="8"/>
  <c r="J46" i="8"/>
  <c r="M46" i="8"/>
  <c r="N46" i="8"/>
  <c r="O46" i="8"/>
  <c r="P46" i="8"/>
  <c r="Q46" i="8"/>
  <c r="R46" i="8"/>
  <c r="F45" i="8"/>
  <c r="G45" i="8"/>
  <c r="K45" i="8" s="1"/>
  <c r="H45" i="8"/>
  <c r="I45" i="8"/>
  <c r="J45" i="8"/>
  <c r="M45" i="8"/>
  <c r="N45" i="8"/>
  <c r="O45" i="8"/>
  <c r="P45" i="8"/>
  <c r="Q45" i="8"/>
  <c r="R45" i="8"/>
  <c r="F44" i="8"/>
  <c r="G44" i="8"/>
  <c r="K44" i="8" s="1"/>
  <c r="H44" i="8"/>
  <c r="I44" i="8"/>
  <c r="J44" i="8"/>
  <c r="M44" i="8"/>
  <c r="N44" i="8"/>
  <c r="O44" i="8"/>
  <c r="P44" i="8"/>
  <c r="Q44" i="8"/>
  <c r="R44" i="8"/>
  <c r="F43" i="8"/>
  <c r="G43" i="8"/>
  <c r="K43" i="8" s="1"/>
  <c r="H43" i="8"/>
  <c r="I43" i="8"/>
  <c r="J43" i="8"/>
  <c r="M43" i="8"/>
  <c r="N43" i="8"/>
  <c r="O43" i="8"/>
  <c r="P43" i="8"/>
  <c r="Q43" i="8"/>
  <c r="R43" i="8"/>
  <c r="F42" i="8"/>
  <c r="G42" i="8"/>
  <c r="K42" i="8" s="1"/>
  <c r="H42" i="8"/>
  <c r="I42" i="8"/>
  <c r="J42" i="8"/>
  <c r="M42" i="8"/>
  <c r="N42" i="8"/>
  <c r="O42" i="8"/>
  <c r="P42" i="8"/>
  <c r="Q42" i="8"/>
  <c r="R42" i="8"/>
  <c r="F41" i="8"/>
  <c r="G41" i="8"/>
  <c r="K41" i="8" s="1"/>
  <c r="H41" i="8"/>
  <c r="I41" i="8"/>
  <c r="J41" i="8"/>
  <c r="M41" i="8"/>
  <c r="N41" i="8"/>
  <c r="O41" i="8"/>
  <c r="P41" i="8"/>
  <c r="Q41" i="8"/>
  <c r="R41" i="8"/>
  <c r="F40" i="8"/>
  <c r="G40" i="8"/>
  <c r="K40" i="8" s="1"/>
  <c r="H40" i="8"/>
  <c r="I40" i="8"/>
  <c r="J40" i="8"/>
  <c r="M40" i="8"/>
  <c r="N40" i="8"/>
  <c r="O40" i="8"/>
  <c r="P40" i="8"/>
  <c r="Q40" i="8"/>
  <c r="R40" i="8"/>
  <c r="F39" i="8"/>
  <c r="G39" i="8"/>
  <c r="K39" i="8" s="1"/>
  <c r="H39" i="8"/>
  <c r="I39" i="8"/>
  <c r="J39" i="8"/>
  <c r="M39" i="8"/>
  <c r="N39" i="8"/>
  <c r="O39" i="8"/>
  <c r="P39" i="8"/>
  <c r="Q39" i="8"/>
  <c r="R39" i="8"/>
  <c r="F38" i="8"/>
  <c r="G38" i="8"/>
  <c r="K38" i="8" s="1"/>
  <c r="H38" i="8"/>
  <c r="I38" i="8"/>
  <c r="J38" i="8"/>
  <c r="M38" i="8"/>
  <c r="N38" i="8"/>
  <c r="O38" i="8"/>
  <c r="P38" i="8"/>
  <c r="Q38" i="8"/>
  <c r="R38" i="8"/>
  <c r="F37" i="8"/>
  <c r="G37" i="8"/>
  <c r="K37" i="8" s="1"/>
  <c r="H37" i="8"/>
  <c r="I37" i="8"/>
  <c r="J37" i="8"/>
  <c r="M37" i="8"/>
  <c r="N37" i="8"/>
  <c r="O37" i="8"/>
  <c r="P37" i="8"/>
  <c r="Q37" i="8"/>
  <c r="R37" i="8"/>
  <c r="F36" i="8"/>
  <c r="G36" i="8"/>
  <c r="K36" i="8" s="1"/>
  <c r="H36" i="8"/>
  <c r="I36" i="8"/>
  <c r="J36" i="8"/>
  <c r="M36" i="8"/>
  <c r="N36" i="8"/>
  <c r="O36" i="8"/>
  <c r="P36" i="8"/>
  <c r="Q36" i="8"/>
  <c r="R36" i="8"/>
  <c r="F35" i="8"/>
  <c r="G35" i="8"/>
  <c r="K35" i="8" s="1"/>
  <c r="H35" i="8"/>
  <c r="I35" i="8"/>
  <c r="J35" i="8"/>
  <c r="M35" i="8"/>
  <c r="N35" i="8"/>
  <c r="O35" i="8"/>
  <c r="P35" i="8"/>
  <c r="Q35" i="8"/>
  <c r="R35" i="8"/>
  <c r="F34" i="8"/>
  <c r="G34" i="8"/>
  <c r="K34" i="8" s="1"/>
  <c r="H34" i="8"/>
  <c r="I34" i="8"/>
  <c r="J34" i="8"/>
  <c r="M34" i="8"/>
  <c r="N34" i="8"/>
  <c r="O34" i="8"/>
  <c r="P34" i="8"/>
  <c r="Q34" i="8"/>
  <c r="R34" i="8"/>
  <c r="F33" i="8"/>
  <c r="G33" i="8"/>
  <c r="K33" i="8" s="1"/>
  <c r="H33" i="8"/>
  <c r="I33" i="8"/>
  <c r="J33" i="8"/>
  <c r="M33" i="8"/>
  <c r="N33" i="8"/>
  <c r="O33" i="8"/>
  <c r="P33" i="8"/>
  <c r="Q33" i="8"/>
  <c r="R33" i="8"/>
  <c r="F32" i="8"/>
  <c r="G32" i="8"/>
  <c r="K32" i="8" s="1"/>
  <c r="H32" i="8"/>
  <c r="I32" i="8"/>
  <c r="J32" i="8"/>
  <c r="M32" i="8"/>
  <c r="N32" i="8"/>
  <c r="O32" i="8"/>
  <c r="P32" i="8"/>
  <c r="Q32" i="8"/>
  <c r="R32" i="8"/>
  <c r="F31" i="8"/>
  <c r="G31" i="8"/>
  <c r="K31" i="8" s="1"/>
  <c r="H31" i="8"/>
  <c r="I31" i="8"/>
  <c r="J31" i="8"/>
  <c r="M31" i="8"/>
  <c r="N31" i="8"/>
  <c r="O31" i="8"/>
  <c r="P31" i="8"/>
  <c r="Q31" i="8"/>
  <c r="R31" i="8"/>
  <c r="F30" i="8"/>
  <c r="G30" i="8"/>
  <c r="K30" i="8" s="1"/>
  <c r="H30" i="8"/>
  <c r="I30" i="8"/>
  <c r="J30" i="8"/>
  <c r="M30" i="8"/>
  <c r="N30" i="8"/>
  <c r="O30" i="8"/>
  <c r="P30" i="8"/>
  <c r="Q30" i="8"/>
  <c r="R30" i="8"/>
  <c r="F29" i="8"/>
  <c r="G29" i="8"/>
  <c r="K29" i="8" s="1"/>
  <c r="H29" i="8"/>
  <c r="I29" i="8"/>
  <c r="J29" i="8"/>
  <c r="M29" i="8"/>
  <c r="N29" i="8"/>
  <c r="O29" i="8"/>
  <c r="P29" i="8"/>
  <c r="Q29" i="8"/>
  <c r="R29" i="8"/>
  <c r="F28" i="8"/>
  <c r="G28" i="8"/>
  <c r="K28" i="8" s="1"/>
  <c r="H28" i="8"/>
  <c r="I28" i="8"/>
  <c r="J28" i="8"/>
  <c r="M28" i="8"/>
  <c r="N28" i="8"/>
  <c r="O28" i="8"/>
  <c r="P28" i="8"/>
  <c r="Q28" i="8"/>
  <c r="R28" i="8"/>
  <c r="F27" i="8"/>
  <c r="G27" i="8"/>
  <c r="K27" i="8" s="1"/>
  <c r="H27" i="8"/>
  <c r="I27" i="8"/>
  <c r="J27" i="8"/>
  <c r="M27" i="8"/>
  <c r="N27" i="8"/>
  <c r="O27" i="8"/>
  <c r="P27" i="8"/>
  <c r="Q27" i="8"/>
  <c r="R27" i="8"/>
  <c r="F26" i="8"/>
  <c r="G26" i="8"/>
  <c r="K26" i="8" s="1"/>
  <c r="H26" i="8"/>
  <c r="I26" i="8"/>
  <c r="J26" i="8"/>
  <c r="M26" i="8"/>
  <c r="N26" i="8"/>
  <c r="O26" i="8"/>
  <c r="P26" i="8"/>
  <c r="Q26" i="8"/>
  <c r="R26" i="8"/>
  <c r="F25" i="8"/>
  <c r="G25" i="8"/>
  <c r="K25" i="8" s="1"/>
  <c r="H25" i="8"/>
  <c r="I25" i="8"/>
  <c r="J25" i="8"/>
  <c r="M25" i="8"/>
  <c r="N25" i="8"/>
  <c r="O25" i="8"/>
  <c r="P25" i="8"/>
  <c r="Q25" i="8"/>
  <c r="R25" i="8"/>
  <c r="F24" i="8"/>
  <c r="G24" i="8"/>
  <c r="K24" i="8" s="1"/>
  <c r="H24" i="8"/>
  <c r="I24" i="8"/>
  <c r="J24" i="8"/>
  <c r="M24" i="8"/>
  <c r="N24" i="8"/>
  <c r="O24" i="8"/>
  <c r="P24" i="8"/>
  <c r="Q24" i="8"/>
  <c r="R24" i="8"/>
  <c r="F23" i="8"/>
  <c r="G23" i="8"/>
  <c r="K23" i="8" s="1"/>
  <c r="H23" i="8"/>
  <c r="I23" i="8"/>
  <c r="J23" i="8"/>
  <c r="M23" i="8"/>
  <c r="N23" i="8"/>
  <c r="O23" i="8"/>
  <c r="P23" i="8"/>
  <c r="Q23" i="8"/>
  <c r="R23" i="8"/>
  <c r="F22" i="8"/>
  <c r="G22" i="8"/>
  <c r="K22" i="8" s="1"/>
  <c r="H22" i="8"/>
  <c r="I22" i="8"/>
  <c r="J22" i="8"/>
  <c r="M22" i="8"/>
  <c r="N22" i="8"/>
  <c r="O22" i="8"/>
  <c r="P22" i="8"/>
  <c r="Q22" i="8"/>
  <c r="R22" i="8"/>
  <c r="F21" i="8"/>
  <c r="G21" i="8"/>
  <c r="K21" i="8" s="1"/>
  <c r="H21" i="8"/>
  <c r="I21" i="8"/>
  <c r="J21" i="8"/>
  <c r="M21" i="8"/>
  <c r="N21" i="8"/>
  <c r="O21" i="8"/>
  <c r="P21" i="8"/>
  <c r="Q21" i="8"/>
  <c r="R21" i="8"/>
  <c r="F20" i="8"/>
  <c r="G20" i="8"/>
  <c r="K20" i="8" s="1"/>
  <c r="H20" i="8"/>
  <c r="I20" i="8"/>
  <c r="J20" i="8"/>
  <c r="M20" i="8"/>
  <c r="N20" i="8"/>
  <c r="O20" i="8"/>
  <c r="P20" i="8"/>
  <c r="Q20" i="8"/>
  <c r="R20" i="8"/>
  <c r="F19" i="8"/>
  <c r="G19" i="8"/>
  <c r="K19" i="8" s="1"/>
  <c r="H19" i="8"/>
  <c r="I19" i="8"/>
  <c r="J19" i="8"/>
  <c r="M19" i="8"/>
  <c r="N19" i="8"/>
  <c r="O19" i="8"/>
  <c r="P19" i="8"/>
  <c r="Q19" i="8"/>
  <c r="R19" i="8"/>
  <c r="F18" i="8"/>
  <c r="G18" i="8"/>
  <c r="K18" i="8" s="1"/>
  <c r="H18" i="8"/>
  <c r="I18" i="8"/>
  <c r="J18" i="8"/>
  <c r="M18" i="8"/>
  <c r="N18" i="8"/>
  <c r="O18" i="8"/>
  <c r="P18" i="8"/>
  <c r="Q18" i="8"/>
  <c r="R18" i="8"/>
  <c r="F17" i="8"/>
  <c r="G17" i="8"/>
  <c r="K17" i="8" s="1"/>
  <c r="H17" i="8"/>
  <c r="I17" i="8"/>
  <c r="J17" i="8"/>
  <c r="M17" i="8"/>
  <c r="N17" i="8"/>
  <c r="O17" i="8"/>
  <c r="P17" i="8"/>
  <c r="Q17" i="8"/>
  <c r="R17" i="8"/>
  <c r="F16" i="8"/>
  <c r="G16" i="8"/>
  <c r="K16" i="8" s="1"/>
  <c r="H16" i="8"/>
  <c r="I16" i="8"/>
  <c r="J16" i="8"/>
  <c r="M16" i="8"/>
  <c r="N16" i="8"/>
  <c r="O16" i="8"/>
  <c r="P16" i="8"/>
  <c r="Q16" i="8"/>
  <c r="R16" i="8"/>
  <c r="F15" i="8"/>
  <c r="G15" i="8"/>
  <c r="K15" i="8" s="1"/>
  <c r="H15" i="8"/>
  <c r="I15" i="8"/>
  <c r="J15" i="8"/>
  <c r="M15" i="8"/>
  <c r="N15" i="8"/>
  <c r="O15" i="8"/>
  <c r="P15" i="8"/>
  <c r="Q15" i="8"/>
  <c r="R15" i="8"/>
  <c r="F14" i="8"/>
  <c r="G14" i="8"/>
  <c r="K14" i="8" s="1"/>
  <c r="H14" i="8"/>
  <c r="I14" i="8"/>
  <c r="J14" i="8"/>
  <c r="M14" i="8"/>
  <c r="N14" i="8"/>
  <c r="O14" i="8"/>
  <c r="P14" i="8"/>
  <c r="Q14" i="8"/>
  <c r="R14" i="8"/>
  <c r="F13" i="8"/>
  <c r="G13" i="8"/>
  <c r="K13" i="8" s="1"/>
  <c r="H13" i="8"/>
  <c r="I13" i="8"/>
  <c r="J13" i="8"/>
  <c r="M13" i="8"/>
  <c r="N13" i="8"/>
  <c r="O13" i="8"/>
  <c r="P13" i="8"/>
  <c r="Q13" i="8"/>
  <c r="R13" i="8"/>
  <c r="F12" i="8"/>
  <c r="G12" i="8"/>
  <c r="K12" i="8" s="1"/>
  <c r="H12" i="8"/>
  <c r="I12" i="8"/>
  <c r="J12" i="8"/>
  <c r="M12" i="8"/>
  <c r="N12" i="8"/>
  <c r="O12" i="8"/>
  <c r="P12" i="8"/>
  <c r="Q12" i="8"/>
  <c r="R12" i="8"/>
  <c r="F11" i="8"/>
  <c r="G11" i="8"/>
  <c r="K11" i="8" s="1"/>
  <c r="H11" i="8"/>
  <c r="I11" i="8"/>
  <c r="J11" i="8"/>
  <c r="M11" i="8"/>
  <c r="N11" i="8"/>
  <c r="O11" i="8"/>
  <c r="P11" i="8"/>
  <c r="Q11" i="8"/>
  <c r="R11" i="8"/>
  <c r="F10" i="8"/>
  <c r="G10" i="8"/>
  <c r="K10" i="8" s="1"/>
  <c r="H10" i="8"/>
  <c r="I10" i="8"/>
  <c r="J10" i="8"/>
  <c r="M10" i="8"/>
  <c r="N10" i="8"/>
  <c r="O10" i="8"/>
  <c r="P10" i="8"/>
  <c r="Q10" i="8"/>
  <c r="R10" i="8"/>
  <c r="F9" i="8"/>
  <c r="G9" i="8"/>
  <c r="K9" i="8" s="1"/>
  <c r="H9" i="8"/>
  <c r="I9" i="8"/>
  <c r="J9" i="8"/>
  <c r="M9" i="8"/>
  <c r="N9" i="8"/>
  <c r="O9" i="8"/>
  <c r="P9" i="8"/>
  <c r="Q9" i="8"/>
  <c r="R9" i="8"/>
  <c r="F8" i="8"/>
  <c r="G8" i="8"/>
  <c r="K8" i="8" s="1"/>
  <c r="H8" i="8"/>
  <c r="I8" i="8"/>
  <c r="J8" i="8"/>
  <c r="M8" i="8"/>
  <c r="N8" i="8"/>
  <c r="O8" i="8"/>
  <c r="P8" i="8"/>
  <c r="Q8" i="8"/>
  <c r="R8" i="8"/>
  <c r="F7" i="8"/>
  <c r="G7" i="8"/>
  <c r="K7" i="8" s="1"/>
  <c r="H7" i="8"/>
  <c r="I7" i="8"/>
  <c r="J7" i="8"/>
  <c r="M7" i="8"/>
  <c r="N7" i="8"/>
  <c r="O7" i="8"/>
  <c r="P7" i="8"/>
  <c r="Q7" i="8"/>
  <c r="R7" i="8"/>
  <c r="F6" i="8"/>
  <c r="G6" i="8"/>
  <c r="K6" i="8" s="1"/>
  <c r="H6" i="8"/>
  <c r="I6" i="8"/>
  <c r="J6" i="8"/>
  <c r="M6" i="8"/>
  <c r="N6" i="8"/>
  <c r="O6" i="8"/>
  <c r="P6" i="8"/>
  <c r="Q6" i="8"/>
  <c r="R6" i="8"/>
  <c r="F5" i="8"/>
  <c r="G5" i="8"/>
  <c r="K5" i="8" s="1"/>
  <c r="H5" i="8"/>
  <c r="I5" i="8"/>
  <c r="J5" i="8"/>
  <c r="M5" i="8"/>
  <c r="N5" i="8"/>
  <c r="O5" i="8"/>
  <c r="P5" i="8"/>
  <c r="Q5" i="8"/>
  <c r="R5" i="8"/>
  <c r="F4" i="8"/>
  <c r="G4" i="8"/>
  <c r="K4" i="8" s="1"/>
  <c r="H4" i="8"/>
  <c r="I4" i="8"/>
  <c r="J4" i="8"/>
  <c r="M4" i="8"/>
  <c r="N4" i="8"/>
  <c r="O4" i="8"/>
  <c r="P4" i="8"/>
  <c r="Q4" i="8"/>
  <c r="R4" i="8"/>
</calcChain>
</file>

<file path=xl/sharedStrings.xml><?xml version="1.0" encoding="utf-8"?>
<sst xmlns="http://schemas.openxmlformats.org/spreadsheetml/2006/main" count="293" uniqueCount="135">
  <si>
    <t>メールアドレス</t>
    <phoneticPr fontId="6"/>
  </si>
  <si>
    <t>https://www.jpx.co.jp/corporate/governance/security/personal-information/</t>
    <phoneticPr fontId="6"/>
  </si>
  <si>
    <t>* 日本取引所グループの個人情報の取扱いについては、下記のウェブサイトをご参照ください。</t>
    <phoneticPr fontId="6"/>
  </si>
  <si>
    <t>名</t>
    <phoneticPr fontId="6"/>
  </si>
  <si>
    <t>姓</t>
    <rPh sb="0" eb="1">
      <t>セイ</t>
    </rPh>
    <phoneticPr fontId="6"/>
  </si>
  <si>
    <t>2. 同意事項</t>
    <rPh sb="3" eb="5">
      <t>ドウイ</t>
    </rPh>
    <rPh sb="5" eb="7">
      <t>ジコウ</t>
    </rPh>
    <phoneticPr fontId="6"/>
  </si>
  <si>
    <t>申込日</t>
    <phoneticPr fontId="6"/>
  </si>
  <si>
    <t>申込みを行うために、以下の事項に同意してください。</t>
    <rPh sb="0" eb="2">
      <t>モウシコミ</t>
    </rPh>
    <rPh sb="4" eb="5">
      <t>オコナ</t>
    </rPh>
    <rPh sb="10" eb="12">
      <t>イカ</t>
    </rPh>
    <rPh sb="13" eb="15">
      <t>ジコウ</t>
    </rPh>
    <rPh sb="16" eb="18">
      <t>ドウイ</t>
    </rPh>
    <phoneticPr fontId="6"/>
  </si>
  <si>
    <t>お問合せ・申込書のご送付先</t>
    <rPh sb="5" eb="8">
      <t>モウシコミショ</t>
    </rPh>
    <rPh sb="10" eb="12">
      <t>ソウフ</t>
    </rPh>
    <rPh sb="12" eb="13">
      <t>サキ</t>
    </rPh>
    <phoneticPr fontId="6"/>
  </si>
  <si>
    <t>電話番号：　　03-3666-0141（代表）</t>
    <phoneticPr fontId="6"/>
  </si>
  <si>
    <t>* 記入いただいた個人情報は、CredNexに係る各種ご連絡等、運営業務のために利用し、他の目的のために利用しません。</t>
    <rPh sb="30" eb="31">
      <t>トウ</t>
    </rPh>
    <phoneticPr fontId="6"/>
  </si>
  <si>
    <t>会社コード</t>
    <rPh sb="0" eb="2">
      <t>カイシャ</t>
    </rPh>
    <phoneticPr fontId="6"/>
  </si>
  <si>
    <t>電話番号</t>
    <rPh sb="0" eb="4">
      <t>デンワバンゴウ</t>
    </rPh>
    <phoneticPr fontId="6"/>
  </si>
  <si>
    <t>組織区分</t>
    <rPh sb="0" eb="4">
      <t>ソシキクブン</t>
    </rPh>
    <phoneticPr fontId="6"/>
  </si>
  <si>
    <t>会社名（日本語）</t>
    <rPh sb="0" eb="3">
      <t>カイシャメイ</t>
    </rPh>
    <rPh sb="4" eb="7">
      <t>ニホンゴ</t>
    </rPh>
    <phoneticPr fontId="6"/>
  </si>
  <si>
    <t>会社名（英語）</t>
    <rPh sb="0" eb="3">
      <t>カイシャメイ</t>
    </rPh>
    <rPh sb="4" eb="6">
      <t>エイゴ</t>
    </rPh>
    <phoneticPr fontId="6"/>
  </si>
  <si>
    <t>組織区分</t>
    <rPh sb="0" eb="2">
      <t>ソシキ</t>
    </rPh>
    <rPh sb="2" eb="4">
      <t>クブン</t>
    </rPh>
    <phoneticPr fontId="6"/>
  </si>
  <si>
    <t>東京証券取引所 株式部 CredNex担当</t>
    <rPh sb="19" eb="21">
      <t>タントウ</t>
    </rPh>
    <phoneticPr fontId="6"/>
  </si>
  <si>
    <t>メール：　　　ask-crednex@jpx.co.jp</t>
    <phoneticPr fontId="6"/>
  </si>
  <si>
    <t>1. 今回申請する事務連絡担当者</t>
    <rPh sb="3" eb="7">
      <t>コンカイシンセイ</t>
    </rPh>
    <rPh sb="9" eb="13">
      <t>ジムレンラク</t>
    </rPh>
    <rPh sb="13" eb="16">
      <t>タントウシャ</t>
    </rPh>
    <phoneticPr fontId="6"/>
  </si>
  <si>
    <t>氏名</t>
    <rPh sb="0" eb="2">
      <t>シメイ</t>
    </rPh>
    <phoneticPr fontId="6"/>
  </si>
  <si>
    <t>＊届出済みの担当者のみ申請可能です。初回登録や担当者を増やす場合は、「事務連絡担当者届出書」を合わせてご提出ください。</t>
    <rPh sb="1" eb="4">
      <t>トドケデズ</t>
    </rPh>
    <rPh sb="6" eb="8">
      <t>タントウ</t>
    </rPh>
    <rPh sb="8" eb="9">
      <t>シャ</t>
    </rPh>
    <rPh sb="11" eb="13">
      <t>シンセイ</t>
    </rPh>
    <rPh sb="13" eb="15">
      <t>カノウ</t>
    </rPh>
    <rPh sb="18" eb="22">
      <t>ショカイトウロク</t>
    </rPh>
    <rPh sb="23" eb="26">
      <t>タントウシャ</t>
    </rPh>
    <rPh sb="27" eb="28">
      <t>フ</t>
    </rPh>
    <rPh sb="30" eb="32">
      <t>バアイ</t>
    </rPh>
    <rPh sb="35" eb="37">
      <t>ジム</t>
    </rPh>
    <rPh sb="37" eb="39">
      <t>レンラク</t>
    </rPh>
    <rPh sb="39" eb="42">
      <t>タントウシャ</t>
    </rPh>
    <rPh sb="42" eb="45">
      <t>トドケデショ</t>
    </rPh>
    <rPh sb="47" eb="48">
      <t>ア</t>
    </rPh>
    <rPh sb="52" eb="54">
      <t>テイシュツ</t>
    </rPh>
    <phoneticPr fontId="6"/>
  </si>
  <si>
    <t>CredNex　本番利用申請書
（本番環境での登録）</t>
    <rPh sb="8" eb="10">
      <t>ホンバン</t>
    </rPh>
    <rPh sb="10" eb="12">
      <t>リヨウ</t>
    </rPh>
    <rPh sb="12" eb="14">
      <t>シンセイ</t>
    </rPh>
    <rPh sb="14" eb="15">
      <t>ショ</t>
    </rPh>
    <rPh sb="17" eb="21">
      <t>ホンバンカンキョウ</t>
    </rPh>
    <rPh sb="23" eb="25">
      <t>トウロク</t>
    </rPh>
    <phoneticPr fontId="6"/>
  </si>
  <si>
    <t>会社名</t>
    <rPh sb="0" eb="3">
      <t>カイシャメイ</t>
    </rPh>
    <phoneticPr fontId="6"/>
  </si>
  <si>
    <t>権限</t>
    <rPh sb="0" eb="2">
      <t>ケンゲン</t>
    </rPh>
    <phoneticPr fontId="6"/>
  </si>
  <si>
    <t>#</t>
    <phoneticPr fontId="6"/>
  </si>
  <si>
    <t>1</t>
    <phoneticPr fontId="6"/>
  </si>
  <si>
    <t>2</t>
    <phoneticPr fontId="6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</si>
  <si>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</si>
  <si>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</si>
  <si>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</si>
  <si>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</si>
  <si>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</si>
  <si>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</si>
  <si>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</si>
  <si>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</si>
  <si>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</si>
  <si>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</si>
  <si>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</si>
  <si>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</si>
  <si>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</si>
  <si>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</si>
  <si>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</si>
  <si>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</si>
  <si>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</si>
  <si>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</si>
  <si>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</si>
  <si>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</si>
  <si>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</si>
  <si>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</si>
  <si>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</si>
  <si>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</si>
  <si>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</si>
  <si>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</si>
  <si>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</si>
  <si>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</si>
  <si>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3. 組織情報の本番登録</t>
    <rPh sb="3" eb="5">
      <t>ソシキ</t>
    </rPh>
    <rPh sb="5" eb="7">
      <t>ジョウホウ</t>
    </rPh>
    <rPh sb="8" eb="10">
      <t>ホンバン</t>
    </rPh>
    <rPh sb="10" eb="12">
      <t>トウロク</t>
    </rPh>
    <phoneticPr fontId="6"/>
  </si>
  <si>
    <t>「個人情報の取扱い」及び「CredNex利用規約」に同意する</t>
    <rPh sb="10" eb="11">
      <t>オヨ</t>
    </rPh>
    <rPh sb="20" eb="22">
      <t>リヨウ</t>
    </rPh>
    <rPh sb="22" eb="24">
      <t>キヤク</t>
    </rPh>
    <phoneticPr fontId="6"/>
  </si>
  <si>
    <t>* CredNex利用規約は、下記のウェブサイトをご参照ください。</t>
    <rPh sb="9" eb="11">
      <t>リヨウ</t>
    </rPh>
    <rPh sb="11" eb="13">
      <t>キヤク</t>
    </rPh>
    <phoneticPr fontId="6"/>
  </si>
  <si>
    <t>https://jpxsystem.com/doc/etfpf/doku.php</t>
    <phoneticPr fontId="6"/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</si>
  <si>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</si>
  <si>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</si>
  <si>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</si>
  <si>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</si>
  <si>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</si>
  <si>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</si>
  <si>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</si>
  <si>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</si>
  <si>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</si>
  <si>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</si>
  <si>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</si>
  <si>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</si>
  <si>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</si>
  <si>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</si>
  <si>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</si>
  <si>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</si>
  <si>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</si>
  <si>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</si>
  <si>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</si>
  <si>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</si>
  <si>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自己委託区分</t>
    <rPh sb="0" eb="2">
      <t>ジコ</t>
    </rPh>
    <rPh sb="2" eb="4">
      <t>イタク</t>
    </rPh>
    <rPh sb="4" eb="6">
      <t>クブン</t>
    </rPh>
    <phoneticPr fontId="6"/>
  </si>
  <si>
    <t>　＊自社株等の理由で現物設定を利用しない銘柄です。銘柄コードの末尾に「0」を付与した、5桁コードをご記入ください。</t>
    <rPh sb="25" eb="27">
      <t>メイガラ</t>
    </rPh>
    <rPh sb="31" eb="33">
      <t>マツビ</t>
    </rPh>
    <rPh sb="38" eb="40">
      <t>フヨ</t>
    </rPh>
    <rPh sb="44" eb="45">
      <t>ケタ</t>
    </rPh>
    <rPh sb="50" eb="52">
      <t>キニュウ</t>
    </rPh>
    <phoneticPr fontId="6"/>
  </si>
  <si>
    <r>
      <rPr>
        <sz val="8"/>
        <color theme="0"/>
        <rFont val="Meiryo UI"/>
        <family val="3"/>
        <charset val="128"/>
      </rPr>
      <t xml:space="preserve">[AP/AM/TBのみ] </t>
    </r>
    <r>
      <rPr>
        <sz val="10.5"/>
        <color theme="0"/>
        <rFont val="Meiryo UI"/>
        <family val="3"/>
        <charset val="128"/>
      </rPr>
      <t>清算制度利用</t>
    </r>
    <rPh sb="13" eb="17">
      <t>セイサンセイド</t>
    </rPh>
    <rPh sb="17" eb="19">
      <t>リヨウ</t>
    </rPh>
    <phoneticPr fontId="6"/>
  </si>
  <si>
    <r>
      <rPr>
        <sz val="8"/>
        <color theme="0"/>
        <rFont val="Meiryo UI"/>
        <family val="3"/>
        <charset val="128"/>
      </rPr>
      <t xml:space="preserve">[APのみ] </t>
    </r>
    <r>
      <rPr>
        <sz val="10.5"/>
        <color theme="0"/>
        <rFont val="Meiryo UI"/>
        <family val="3"/>
        <charset val="128"/>
      </rPr>
      <t>金銭受付対象銘柄</t>
    </r>
    <rPh sb="7" eb="9">
      <t>キンセン</t>
    </rPh>
    <rPh sb="9" eb="11">
      <t>ウケツケ</t>
    </rPh>
    <rPh sb="11" eb="13">
      <t>タイショウ</t>
    </rPh>
    <rPh sb="13" eb="15">
      <t>メイガラ</t>
    </rPh>
    <phoneticPr fontId="6"/>
  </si>
  <si>
    <r>
      <rPr>
        <sz val="8"/>
        <color theme="0"/>
        <rFont val="Meiryo UI"/>
        <family val="3"/>
        <charset val="128"/>
      </rPr>
      <t xml:space="preserve">[APのみ] </t>
    </r>
    <r>
      <rPr>
        <sz val="10.5"/>
        <color theme="0"/>
        <rFont val="Meiryo UI"/>
        <family val="3"/>
        <charset val="128"/>
      </rPr>
      <t>機構加入者コード</t>
    </r>
    <rPh sb="7" eb="9">
      <t>キコウ</t>
    </rPh>
    <rPh sb="9" eb="12">
      <t>カニュウシャ</t>
    </rPh>
    <phoneticPr fontId="6"/>
  </si>
  <si>
    <t>設定時</t>
    <rPh sb="0" eb="2">
      <t>セッテイジ</t>
    </rPh>
    <phoneticPr fontId="6"/>
  </si>
  <si>
    <t>交換時</t>
    <rPh sb="0" eb="2">
      <t>コウカンジ</t>
    </rPh>
    <phoneticPr fontId="6"/>
  </si>
  <si>
    <t>#</t>
    <phoneticPr fontId="29"/>
  </si>
  <si>
    <t>申込日</t>
    <rPh sb="0" eb="3">
      <t>モウシコミビ</t>
    </rPh>
    <phoneticPr fontId="29"/>
  </si>
  <si>
    <t>組織区分</t>
    <rPh sb="0" eb="4">
      <t>ソシキクブン</t>
    </rPh>
    <phoneticPr fontId="29"/>
  </si>
  <si>
    <t>会社コード（５桁）</t>
    <rPh sb="0" eb="2">
      <t xml:space="preserve">カイシャ </t>
    </rPh>
    <phoneticPr fontId="4"/>
  </si>
  <si>
    <t>自己委託区分</t>
  </si>
  <si>
    <t>更新依頼日</t>
    <rPh sb="0" eb="2">
      <t>コウシン</t>
    </rPh>
    <rPh sb="2" eb="4">
      <t>イライ</t>
    </rPh>
    <rPh sb="4" eb="5">
      <t>ビ</t>
    </rPh>
    <phoneticPr fontId="29"/>
  </si>
  <si>
    <t>更新内容</t>
    <rPh sb="0" eb="4">
      <t>コウシンナイヨウ</t>
    </rPh>
    <phoneticPr fontId="29"/>
  </si>
  <si>
    <t>ステータス</t>
    <phoneticPr fontId="29"/>
  </si>
  <si>
    <t>＃</t>
    <phoneticPr fontId="29"/>
  </si>
  <si>
    <t>処理区分</t>
    <phoneticPr fontId="29"/>
  </si>
  <si>
    <t>会社コード</t>
    <phoneticPr fontId="29"/>
  </si>
  <si>
    <t>組織区分</t>
    <phoneticPr fontId="29"/>
  </si>
  <si>
    <t>自己委託区分</t>
    <phoneticPr fontId="29"/>
  </si>
  <si>
    <t>追加</t>
    <rPh sb="0" eb="2">
      <t>ツイカ</t>
    </rPh>
    <phoneticPr fontId="6"/>
  </si>
  <si>
    <t>未反映</t>
    <rPh sb="0" eb="3">
      <t>ミハンエイ</t>
    </rPh>
    <phoneticPr fontId="6"/>
  </si>
  <si>
    <t>ADD</t>
    <phoneticPr fontId="6"/>
  </si>
  <si>
    <t>環境</t>
    <rPh sb="0" eb="2">
      <t>カンキョウ</t>
    </rPh>
    <phoneticPr fontId="29"/>
  </si>
  <si>
    <t>会社名称（日本語）</t>
    <rPh sb="0" eb="1">
      <t xml:space="preserve">カイシャ </t>
    </rPh>
    <rPh sb="2" eb="4">
      <t xml:space="preserve">メイショウ </t>
    </rPh>
    <rPh sb="5" eb="6">
      <t xml:space="preserve">ニチ </t>
    </rPh>
    <phoneticPr fontId="4"/>
  </si>
  <si>
    <t>会社名称（英語）</t>
    <rPh sb="0" eb="1">
      <t xml:space="preserve">カイシャ </t>
    </rPh>
    <rPh sb="2" eb="4">
      <t xml:space="preserve">メイショウ </t>
    </rPh>
    <rPh sb="5" eb="7">
      <t>エイゴ</t>
    </rPh>
    <phoneticPr fontId="4"/>
  </si>
  <si>
    <t>本番利用の開始予定日</t>
    <rPh sb="0" eb="2">
      <t>ホンバン</t>
    </rPh>
    <rPh sb="2" eb="4">
      <t>リヨウ</t>
    </rPh>
    <rPh sb="5" eb="7">
      <t>カイシ</t>
    </rPh>
    <rPh sb="7" eb="10">
      <t>ヨテイビ</t>
    </rPh>
    <phoneticPr fontId="29"/>
  </si>
  <si>
    <t>清算制度利用有無</t>
    <rPh sb="0" eb="4">
      <t xml:space="preserve">セイサンセイド </t>
    </rPh>
    <rPh sb="4" eb="8">
      <t xml:space="preserve">リヨウウム </t>
    </rPh>
    <phoneticPr fontId="4"/>
  </si>
  <si>
    <t>金銭受付対象銘柄①（5桁コード）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4"/>
  </si>
  <si>
    <t>金銭受付対象銘柄②（5桁コード）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4"/>
  </si>
  <si>
    <t>金銭受付対象銘柄③（5桁コード）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4"/>
  </si>
  <si>
    <t>機構加入者コード（設定）</t>
    <rPh sb="0" eb="2">
      <t xml:space="preserve">キコウ </t>
    </rPh>
    <rPh sb="2" eb="5">
      <t xml:space="preserve">カニュウシャ </t>
    </rPh>
    <rPh sb="9" eb="11">
      <t xml:space="preserve">セッテイ </t>
    </rPh>
    <phoneticPr fontId="4"/>
  </si>
  <si>
    <t>機構加入者コード（交換）</t>
    <rPh sb="0" eb="2">
      <t xml:space="preserve">キコウ </t>
    </rPh>
    <rPh sb="2" eb="5">
      <t xml:space="preserve">カニュウシャ </t>
    </rPh>
    <rPh sb="9" eb="11">
      <t>コウカン</t>
    </rPh>
    <phoneticPr fontId="4"/>
  </si>
  <si>
    <t>姓</t>
    <rPh sb="0" eb="1">
      <t>セイ</t>
    </rPh>
    <phoneticPr fontId="29"/>
  </si>
  <si>
    <t>名</t>
    <rPh sb="0" eb="1">
      <t>メイ</t>
    </rPh>
    <phoneticPr fontId="29"/>
  </si>
  <si>
    <t>メールアドレス</t>
    <phoneticPr fontId="29"/>
  </si>
  <si>
    <t>権限</t>
    <rPh sb="0" eb="2">
      <t>ケンゲン</t>
    </rPh>
    <phoneticPr fontId="29"/>
  </si>
  <si>
    <t>申請は届出を行っている事務連絡担当者のみ可能です。初回登録をする事務連絡担当者を記載してください。(*)</t>
    <rPh sb="0" eb="2">
      <t>シンセイ</t>
    </rPh>
    <rPh sb="3" eb="5">
      <t>トドケデ</t>
    </rPh>
    <rPh sb="6" eb="7">
      <t>オコナ</t>
    </rPh>
    <rPh sb="11" eb="13">
      <t>ジム</t>
    </rPh>
    <rPh sb="13" eb="15">
      <t>レンラク</t>
    </rPh>
    <rPh sb="15" eb="18">
      <t>タントウシャ</t>
    </rPh>
    <rPh sb="20" eb="22">
      <t>カノウ</t>
    </rPh>
    <rPh sb="25" eb="29">
      <t>ショカイトウロク</t>
    </rPh>
    <rPh sb="32" eb="34">
      <t>ジム</t>
    </rPh>
    <rPh sb="34" eb="36">
      <t>レンラク</t>
    </rPh>
    <rPh sb="36" eb="39">
      <t>タントウシャ</t>
    </rPh>
    <rPh sb="40" eb="42">
      <t>キサイ</t>
    </rPh>
    <phoneticPr fontId="6"/>
  </si>
  <si>
    <t>本番</t>
    <rPh sb="0" eb="2">
      <t>ホンバン</t>
    </rPh>
    <phoneticPr fontId="6"/>
  </si>
  <si>
    <t>本番利用の開始予定日</t>
    <rPh sb="0" eb="2">
      <t>ホンバン</t>
    </rPh>
    <rPh sb="2" eb="4">
      <t>リヨウ</t>
    </rPh>
    <rPh sb="5" eb="7">
      <t>カイシ</t>
    </rPh>
    <rPh sb="7" eb="9">
      <t>ヨテイ</t>
    </rPh>
    <rPh sb="9" eb="10">
      <t>ヒ</t>
    </rPh>
    <phoneticPr fontId="6"/>
  </si>
  <si>
    <t>4. 新規登録するユーザー情報(GUI)
*API接続の場合は記載不要。Crednexからの業務メールを通知希望の場合のみ記入ください。</t>
    <rPh sb="3" eb="5">
      <t>シンキ</t>
    </rPh>
    <rPh sb="5" eb="7">
      <t>トウロク</t>
    </rPh>
    <rPh sb="13" eb="15">
      <t>ジョウホウ</t>
    </rPh>
    <rPh sb="25" eb="27">
      <t>セツゾク</t>
    </rPh>
    <rPh sb="28" eb="30">
      <t>バアイ</t>
    </rPh>
    <rPh sb="31" eb="33">
      <t>キサイ</t>
    </rPh>
    <rPh sb="33" eb="35">
      <t>フヨウ</t>
    </rPh>
    <rPh sb="46" eb="48">
      <t>ギョウム</t>
    </rPh>
    <rPh sb="52" eb="54">
      <t>ツウチ</t>
    </rPh>
    <rPh sb="54" eb="56">
      <t>キボウ</t>
    </rPh>
    <rPh sb="57" eb="59">
      <t>バアイ</t>
    </rPh>
    <rPh sb="61" eb="63">
      <t>キニュウ</t>
    </rPh>
    <phoneticPr fontId="6"/>
  </si>
  <si>
    <t>v20260107</t>
    <phoneticPr fontId="6"/>
  </si>
  <si>
    <t>　　＊AP：取引参加者コード　AM：ETF特別清算参加者コード　TB：清算参加者コード</t>
    <rPh sb="21" eb="23">
      <t>トクベツ</t>
    </rPh>
    <rPh sb="23" eb="25">
      <t>セイサン</t>
    </rPh>
    <rPh sb="25" eb="28">
      <t>サンカシャ</t>
    </rPh>
    <rPh sb="35" eb="40">
      <t>セイサンサンカシャ</t>
    </rPh>
    <phoneticPr fontId="6"/>
  </si>
  <si>
    <t>会社名称（日本語）</t>
    <phoneticPr fontId="1"/>
  </si>
  <si>
    <t>会社名称（英語）</t>
    <phoneticPr fontId="1"/>
  </si>
  <si>
    <t>保振決済口座情報（設定）</t>
    <phoneticPr fontId="29"/>
  </si>
  <si>
    <t>保振決済口座情報（交換）</t>
  </si>
  <si>
    <t>保振決済口座情報（設定）</t>
  </si>
  <si>
    <t>清算制度利用</t>
    <rPh sb="0" eb="4">
      <t>セイサンセイド</t>
    </rPh>
    <rPh sb="4" eb="6">
      <t>リヨウ</t>
    </rPh>
    <phoneticPr fontId="29"/>
  </si>
  <si>
    <t>金銭受付対象銘柄①</t>
    <rPh sb="0" eb="2">
      <t>キンセン</t>
    </rPh>
    <rPh sb="2" eb="4">
      <t>ウケツケ</t>
    </rPh>
    <rPh sb="4" eb="8">
      <t>タイショウメイガラ</t>
    </rPh>
    <phoneticPr fontId="29"/>
  </si>
  <si>
    <t>金銭受付対象銘柄②</t>
    <rPh sb="0" eb="2">
      <t>キンセン</t>
    </rPh>
    <rPh sb="2" eb="4">
      <t>ウケツケ</t>
    </rPh>
    <rPh sb="4" eb="8">
      <t>タイショウメイガラ</t>
    </rPh>
    <phoneticPr fontId="29"/>
  </si>
  <si>
    <t>金銭受付対象銘柄③</t>
    <rPh sb="0" eb="2">
      <t>キンセン</t>
    </rPh>
    <rPh sb="2" eb="4">
      <t>ウケツケ</t>
    </rPh>
    <rPh sb="4" eb="8">
      <t>タイショウメイガラ</t>
    </rPh>
    <phoneticPr fontId="29"/>
  </si>
  <si>
    <t>JSCC確認</t>
    <rPh sb="4" eb="6">
      <t>カクニン</t>
    </rPh>
    <phoneticPr fontId="29"/>
  </si>
  <si>
    <t>コメント</t>
    <phoneticPr fontId="29"/>
  </si>
  <si>
    <t>備考</t>
    <rPh sb="0" eb="2">
      <t>ビコウ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</si>
</sst>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10.5"/>
      <color theme="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9"/>
      <color theme="1"/>
      <name val="Meiryo UI"/>
      <family val="2"/>
      <charset val="128"/>
    </font>
    <font>
      <b/>
      <sz val="16"/>
      <color theme="1" tint="0.249977111117893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b/>
      <sz val="10.5"/>
      <color theme="1" tint="0.249977111117893"/>
      <name val="Meiryo UI"/>
      <family val="3"/>
      <charset val="128"/>
    </font>
    <font>
      <sz val="9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9"/>
      <color rgb="FF00000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theme="0"/>
      <name val="Meiryo UI"/>
      <family val="3"/>
      <charset val="128"/>
    </font>
    <font>
      <sz val="9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6">
    <xf numFmtId="0" fontId="0" fillId="0" borderId="0"/>
    <xf numFmtId="0" fontId="11" fillId="0" borderId="0" applyNumberFormat="0" applyFill="0" applyBorder="0" applyAlignment="0" applyProtection="0"/>
    <xf numFmtId="0" fontId="5" fillId="0" borderId="0">
      <alignment vertical="center"/>
    </xf>
    <xf numFmtId="0" fontId="23" fillId="0" borderId="0"/>
    <xf numFmtId="0" fontId="3" fillId="0" borderId="0">
      <alignment vertical="center"/>
    </xf>
    <xf numFmtId="0" fontId="2" fillId="0" borderId="0">
      <alignment vertical="center"/>
    </xf>
  </cellStyleXfs>
  <cellXfs count="115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12" fillId="0" borderId="0" xfId="0" applyFont="1"/>
    <xf numFmtId="0" fontId="15" fillId="0" borderId="0" xfId="0" applyFont="1"/>
    <xf numFmtId="0" fontId="12" fillId="0" borderId="0" xfId="0" applyFont="1" applyProtection="1">
      <protection locked="0"/>
    </xf>
    <xf numFmtId="0" fontId="13" fillId="0" borderId="0" xfId="1" applyFont="1" applyFill="1" applyAlignment="1">
      <alignment vertical="center"/>
    </xf>
    <xf numFmtId="0" fontId="9" fillId="2" borderId="0" xfId="0" applyFont="1" applyFill="1" applyAlignment="1" applyProtection="1">
      <alignment horizontal="center"/>
      <protection locked="0"/>
    </xf>
    <xf numFmtId="0" fontId="8" fillId="0" borderId="0" xfId="0" quotePrefix="1" applyFont="1" applyAlignment="1">
      <alignment horizontal="left" vertical="top"/>
    </xf>
    <xf numFmtId="0" fontId="8" fillId="0" borderId="0" xfId="0" quotePrefix="1" applyFont="1" applyAlignment="1">
      <alignment vertical="center" wrapText="1"/>
    </xf>
    <xf numFmtId="0" fontId="8" fillId="0" borderId="0" xfId="0" quotePrefix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3" xfId="0" applyFont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wrapText="1"/>
    </xf>
    <xf numFmtId="0" fontId="15" fillId="0" borderId="0" xfId="0" applyFont="1" applyProtection="1">
      <protection locked="0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/>
      <protection locked="0"/>
    </xf>
    <xf numFmtId="0" fontId="18" fillId="0" borderId="0" xfId="0" applyFont="1"/>
    <xf numFmtId="0" fontId="7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1" fillId="0" borderId="0" xfId="0" quotePrefix="1" applyFont="1" applyAlignment="1">
      <alignment vertical="center"/>
    </xf>
    <xf numFmtId="0" fontId="21" fillId="0" borderId="0" xfId="0" quotePrefix="1" applyFont="1" applyAlignment="1">
      <alignment vertical="center" wrapText="1"/>
    </xf>
    <xf numFmtId="0" fontId="21" fillId="0" borderId="0" xfId="0" applyFont="1" applyAlignment="1">
      <alignment vertical="center"/>
    </xf>
    <xf numFmtId="0" fontId="20" fillId="0" borderId="0" xfId="0" applyFont="1" applyAlignment="1">
      <alignment wrapText="1"/>
    </xf>
    <xf numFmtId="0" fontId="21" fillId="0" borderId="0" xfId="0" quotePrefix="1" applyFont="1" applyAlignment="1">
      <alignment horizontal="left" vertical="center" wrapText="1"/>
    </xf>
    <xf numFmtId="0" fontId="20" fillId="0" borderId="0" xfId="0" applyFont="1" applyAlignment="1" applyProtection="1">
      <alignment vertical="center"/>
      <protection locked="0"/>
    </xf>
    <xf numFmtId="0" fontId="22" fillId="0" borderId="0" xfId="0" applyFont="1"/>
    <xf numFmtId="0" fontId="22" fillId="0" borderId="0" xfId="0" applyFont="1" applyProtection="1">
      <protection locked="0"/>
    </xf>
    <xf numFmtId="0" fontId="14" fillId="3" borderId="19" xfId="0" applyFont="1" applyFill="1" applyBorder="1" applyAlignment="1">
      <alignment vertical="center" wrapText="1"/>
    </xf>
    <xf numFmtId="49" fontId="25" fillId="0" borderId="20" xfId="0" applyNumberFormat="1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vertical="top" wrapText="1"/>
    </xf>
    <xf numFmtId="0" fontId="9" fillId="0" borderId="0" xfId="0" quotePrefix="1" applyFont="1" applyAlignment="1">
      <alignment horizontal="left" vertical="center" wrapText="1"/>
    </xf>
    <xf numFmtId="0" fontId="9" fillId="0" borderId="0" xfId="0" quotePrefix="1" applyFont="1" applyAlignment="1">
      <alignment vertical="center" wrapText="1"/>
    </xf>
    <xf numFmtId="0" fontId="9" fillId="0" borderId="0" xfId="0" quotePrefix="1" applyFont="1" applyAlignment="1">
      <alignment horizontal="center" vertical="center" wrapText="1"/>
    </xf>
    <xf numFmtId="0" fontId="0" fillId="0" borderId="22" xfId="0" applyBorder="1"/>
    <xf numFmtId="0" fontId="0" fillId="6" borderId="22" xfId="0" applyFill="1" applyBorder="1"/>
    <xf numFmtId="0" fontId="28" fillId="7" borderId="23" xfId="0" applyFont="1" applyFill="1" applyBorder="1" applyAlignment="1">
      <alignment vertical="top" wrapText="1"/>
    </xf>
    <xf numFmtId="0" fontId="28" fillId="3" borderId="24" xfId="0" applyFont="1" applyFill="1" applyBorder="1" applyAlignment="1">
      <alignment horizontal="left" vertical="top" wrapText="1"/>
    </xf>
    <xf numFmtId="14" fontId="28" fillId="3" borderId="24" xfId="0" applyNumberFormat="1" applyFont="1" applyFill="1" applyBorder="1" applyAlignment="1">
      <alignment horizontal="left" vertical="top" wrapText="1"/>
    </xf>
    <xf numFmtId="0" fontId="0" fillId="5" borderId="0" xfId="0" applyFill="1"/>
    <xf numFmtId="49" fontId="0" fillId="0" borderId="0" xfId="0" applyNumberFormat="1"/>
    <xf numFmtId="0" fontId="0" fillId="8" borderId="0" xfId="0" applyFill="1"/>
    <xf numFmtId="14" fontId="0" fillId="0" borderId="0" xfId="0" applyNumberFormat="1"/>
    <xf numFmtId="0" fontId="0" fillId="0" borderId="0" xfId="0" quotePrefix="1"/>
    <xf numFmtId="56" fontId="0" fillId="5" borderId="0" xfId="0" applyNumberFormat="1" applyFill="1"/>
    <xf numFmtId="56" fontId="0" fillId="8" borderId="0" xfId="0" applyNumberFormat="1" applyFill="1"/>
    <xf numFmtId="14" fontId="0" fillId="6" borderId="0" xfId="0" applyNumberFormat="1" applyFill="1"/>
    <xf numFmtId="0" fontId="28" fillId="7" borderId="0" xfId="0" applyFont="1" applyFill="1" applyAlignment="1">
      <alignment vertical="top" wrapText="1"/>
    </xf>
    <xf numFmtId="0" fontId="28" fillId="7" borderId="25" xfId="0" applyFont="1" applyFill="1" applyBorder="1" applyAlignment="1">
      <alignment horizontal="center" vertical="top" wrapText="1"/>
    </xf>
    <xf numFmtId="0" fontId="28" fillId="3" borderId="25" xfId="0" applyFont="1" applyFill="1" applyBorder="1" applyAlignment="1">
      <alignment horizontal="left" vertical="top" wrapText="1"/>
    </xf>
    <xf numFmtId="14" fontId="28" fillId="3" borderId="25" xfId="0" applyNumberFormat="1" applyFont="1" applyFill="1" applyBorder="1" applyAlignment="1">
      <alignment horizontal="left" vertical="top" wrapText="1"/>
    </xf>
    <xf numFmtId="0" fontId="28" fillId="9" borderId="25" xfId="0" applyFont="1" applyFill="1" applyBorder="1" applyAlignment="1">
      <alignment horizontal="left" vertical="top" wrapText="1"/>
    </xf>
    <xf numFmtId="0" fontId="28" fillId="10" borderId="25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0" fillId="11" borderId="0" xfId="0" applyFill="1"/>
    <xf numFmtId="0" fontId="10" fillId="0" borderId="0" xfId="0" applyFont="1" applyAlignment="1">
      <alignment horizontal="left" vertical="center"/>
    </xf>
    <xf numFmtId="0" fontId="13" fillId="0" borderId="0" xfId="1" applyFont="1" applyFill="1" applyAlignment="1">
      <alignment horizontal="left" vertical="center"/>
    </xf>
    <xf numFmtId="49" fontId="8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9" fillId="0" borderId="0" xfId="0" applyFont="1" applyAlignment="1">
      <alignment horizontal="right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7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21" xfId="0" applyNumberFormat="1" applyFont="1" applyBorder="1" applyAlignment="1" applyProtection="1">
      <alignment horizontal="center" vertical="center" shrinkToFit="1"/>
      <protection locked="0"/>
    </xf>
    <xf numFmtId="49" fontId="16" fillId="0" borderId="0" xfId="0" applyNumberFormat="1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56" fontId="8" fillId="2" borderId="3" xfId="0" applyNumberFormat="1" applyFont="1" applyFill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right" vertical="center"/>
      <protection locked="0"/>
    </xf>
    <xf numFmtId="0" fontId="30" fillId="0" borderId="0" xfId="0" quotePrefix="1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49" fontId="8" fillId="0" borderId="0" xfId="0" applyNumberFormat="1" applyFont="1" applyAlignment="1" applyProtection="1">
      <alignment horizontal="left" vertical="center" shrinkToFit="1"/>
      <protection locked="0"/>
    </xf>
    <xf numFmtId="0" fontId="25" fillId="0" borderId="0" xfId="0" applyFont="1" applyAlignment="1">
      <alignment horizontal="center" wrapText="1"/>
    </xf>
    <xf numFmtId="0" fontId="9" fillId="0" borderId="0" xfId="0" quotePrefix="1" applyFont="1" applyAlignment="1">
      <alignment horizontal="left" vertical="center" wrapText="1"/>
    </xf>
    <xf numFmtId="0" fontId="31" fillId="0" borderId="0" xfId="0" quotePrefix="1" applyFont="1" applyAlignment="1">
      <alignment horizontal="left" vertical="center" wrapText="1"/>
    </xf>
    <xf numFmtId="0" fontId="31" fillId="0" borderId="0" xfId="0" quotePrefix="1" applyFont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49" fontId="8" fillId="0" borderId="0" xfId="0" applyNumberFormat="1" applyFont="1" applyAlignment="1" applyProtection="1">
      <alignment horizontal="center" vertical="center" shrinkToFit="1"/>
      <protection locked="0"/>
    </xf>
    <xf numFmtId="49" fontId="8" fillId="4" borderId="0" xfId="0" applyNumberFormat="1" applyFont="1" applyFill="1" applyAlignment="1">
      <alignment horizontal="left" vertical="center" shrinkToFit="1"/>
    </xf>
    <xf numFmtId="0" fontId="8" fillId="4" borderId="0" xfId="0" applyFont="1" applyFill="1" applyAlignment="1">
      <alignment horizontal="left" vertical="center" shrinkToFit="1"/>
    </xf>
    <xf numFmtId="0" fontId="10" fillId="0" borderId="0" xfId="0" applyFont="1" applyAlignment="1">
      <alignment horizontal="left" vertical="top" wrapText="1"/>
    </xf>
    <xf numFmtId="49" fontId="16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0" xfId="0" applyFont="1" applyAlignment="1">
      <alignment horizontal="left" wrapText="1"/>
    </xf>
    <xf numFmtId="0" fontId="14" fillId="0" borderId="0" xfId="0" quotePrefix="1" applyFont="1" applyAlignment="1">
      <alignment horizontal="left" vertical="center" wrapText="1"/>
    </xf>
    <xf numFmtId="0" fontId="9" fillId="0" borderId="0" xfId="0" quotePrefix="1" applyFont="1" applyAlignment="1" applyProtection="1">
      <alignment horizontal="center" vertical="center" wrapText="1"/>
      <protection locked="0"/>
    </xf>
    <xf numFmtId="14" fontId="8" fillId="2" borderId="3" xfId="0" applyNumberFormat="1" applyFont="1" applyFill="1" applyBorder="1" applyAlignment="1" applyProtection="1">
      <alignment horizontal="left" vertical="center" shrinkToFit="1"/>
      <protection locked="0"/>
    </xf>
  </cellXfs>
  <cellStyles count="6">
    <cellStyle name="ハイパーリンク" xfId="1" builtinId="8"/>
    <cellStyle name="標準" xfId="0" builtinId="0"/>
    <cellStyle name="標準 2" xfId="3" xr:uid="{CB6D536F-7D7E-4DC0-BB4F-C27B525594E9}"/>
    <cellStyle name="標準 3" xfId="2" xr:uid="{62DB4807-4CAC-4DBB-8871-E988CA55038A}"/>
    <cellStyle name="標準 3 2" xfId="4" xr:uid="{AAE19030-C14B-43E0-A48C-69680D4E0538}"/>
    <cellStyle name="標準 3 3" xfId="5" xr:uid="{CB23B606-7EFC-499C-B727-51D73F264CDE}"/>
  </cellStyles>
  <dxfs count="18">
    <dxf>
      <fill>
        <patternFill>
          <bgColor theme="9" tint="0.59996337778862885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ont>
        <color theme="1"/>
      </font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P$32" lockText="1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31</xdr:row>
          <xdr:rowOff>0</xdr:rowOff>
        </xdr:from>
        <xdr:to>
          <xdr:col>4</xdr:col>
          <xdr:colOff>0</xdr:colOff>
          <xdr:row>32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0</xdr:colOff>
      <xdr:row>1</xdr:row>
      <xdr:rowOff>26041</xdr:rowOff>
    </xdr:from>
    <xdr:to>
      <xdr:col>37</xdr:col>
      <xdr:colOff>142875</xdr:colOff>
      <xdr:row>2</xdr:row>
      <xdr:rowOff>123825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905500" y="197491"/>
          <a:ext cx="1285875" cy="269234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AP/AM/TB</a:t>
          </a:r>
          <a:endParaRPr kumimoji="1" lang="ja-JP" altLang="en-US" sz="105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9714</xdr:colOff>
      <xdr:row>0</xdr:row>
      <xdr:rowOff>6212</xdr:rowOff>
    </xdr:from>
    <xdr:to>
      <xdr:col>5</xdr:col>
      <xdr:colOff>91440</xdr:colOff>
      <xdr:row>1</xdr:row>
      <xdr:rowOff>95250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714" y="6212"/>
          <a:ext cx="1034226" cy="260488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UT-21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9525</xdr:colOff>
      <xdr:row>1</xdr:row>
      <xdr:rowOff>94750</xdr:rowOff>
    </xdr:from>
    <xdr:to>
      <xdr:col>5</xdr:col>
      <xdr:colOff>91109</xdr:colOff>
      <xdr:row>2</xdr:row>
      <xdr:rowOff>154988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23F061D-9C3A-64AF-E8FE-01C4AABA9DE1}"/>
            </a:ext>
          </a:extLst>
        </xdr:cNvPr>
        <xdr:cNvSpPr/>
      </xdr:nvSpPr>
      <xdr:spPr>
        <a:xfrm>
          <a:off x="9525" y="266200"/>
          <a:ext cx="1034084" cy="231688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新たに本番申請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48</xdr:row>
          <xdr:rowOff>0</xdr:rowOff>
        </xdr:from>
        <xdr:to>
          <xdr:col>4</xdr:col>
          <xdr:colOff>106680</xdr:colOff>
          <xdr:row>53</xdr:row>
          <xdr:rowOff>144780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48</xdr:row>
          <xdr:rowOff>0</xdr:rowOff>
        </xdr:from>
        <xdr:to>
          <xdr:col>4</xdr:col>
          <xdr:colOff>106680</xdr:colOff>
          <xdr:row>53</xdr:row>
          <xdr:rowOff>114300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48</xdr:row>
          <xdr:rowOff>0</xdr:rowOff>
        </xdr:from>
        <xdr:to>
          <xdr:col>4</xdr:col>
          <xdr:colOff>106680</xdr:colOff>
          <xdr:row>53</xdr:row>
          <xdr:rowOff>152400</xdr:rowOff>
        </xdr:to>
        <xdr:sp macro="" textlink="">
          <xdr:nvSpPr>
            <xdr:cNvPr id="1038" name="Group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350520</xdr:colOff>
      <xdr:row>5</xdr:row>
      <xdr:rowOff>45720</xdr:rowOff>
    </xdr:from>
    <xdr:to>
      <xdr:col>11</xdr:col>
      <xdr:colOff>510540</xdr:colOff>
      <xdr:row>9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1B1EF8E-2613-455A-8799-00104739C53E}"/>
            </a:ext>
          </a:extLst>
        </xdr:cNvPr>
        <xdr:cNvSpPr/>
      </xdr:nvSpPr>
      <xdr:spPr>
        <a:xfrm>
          <a:off x="1569720" y="1287780"/>
          <a:ext cx="5646420" cy="73914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↑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ETF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推進部から依頼を受けた場合（組織マスタ新規追加のとき）のみ使用</a:t>
          </a:r>
        </a:p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ない場合は、既に組織マスタに登録されている社名＆保振決済口座情報と一致しているか確認</a:t>
          </a:r>
        </a:p>
        <a:p>
          <a:pPr algn="ctr"/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1.xml"/><Relationship Id="rId2" Type="http://schemas.openxmlformats.org/officeDocument/2006/relationships/hyperlink" Target="https://jpxsystem.com/doc/etfpf/doku.php" TargetMode="External"/><Relationship Id="rId1" Type="http://schemas.openxmlformats.org/officeDocument/2006/relationships/hyperlink" Target="https://www.jpx.co.jp/corporate/governance/security/personal-information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4" Type="http://schemas.openxmlformats.org/officeDocument/2006/relationships/customProperty" Target="../customProperty1.bin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120"/>
  <sheetViews>
    <sheetView showGridLines="0" tabSelected="1" view="pageBreakPreview" topLeftCell="A4" zoomScale="177" zoomScaleNormal="177" zoomScaleSheetLayoutView="177" zoomScalePageLayoutView="115" workbookViewId="0">
      <selection activeCell="J19" sqref="J19:AD19"/>
    </sheetView>
  </sheetViews>
  <sheetFormatPr defaultColWidth="2.44140625" defaultRowHeight="14.1" customHeight="1" x14ac:dyDescent="0.3"/>
  <cols>
    <col min="1" max="6" width="2.44140625" style="1"/>
    <col min="7" max="10" width="2.44140625" style="1" customWidth="1"/>
    <col min="11" max="12" width="2.44140625" style="1"/>
    <col min="13" max="13" width="2.44140625" style="1" customWidth="1"/>
    <col min="14" max="14" width="2.44140625" style="1"/>
    <col min="15" max="17" width="2.44140625" style="1" customWidth="1"/>
    <col min="18" max="19" width="2.44140625" style="1"/>
    <col min="20" max="24" width="2.44140625" style="1" customWidth="1"/>
    <col min="25" max="31" width="2.44140625" style="1"/>
    <col min="32" max="32" width="2.44140625" style="1" customWidth="1"/>
    <col min="33" max="41" width="2.44140625" style="1"/>
    <col min="42" max="42" width="2.44140625" style="29" customWidth="1"/>
    <col min="43" max="48" width="2.44140625" style="1"/>
    <col min="49" max="51" width="2.44140625" style="6" customWidth="1"/>
    <col min="52" max="16384" width="2.44140625" style="1"/>
  </cols>
  <sheetData>
    <row r="1" spans="1:51" ht="14.1" customHeight="1" x14ac:dyDescent="0.3">
      <c r="A1" s="86" t="s">
        <v>22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25"/>
      <c r="AN1" s="25"/>
      <c r="AO1" s="25"/>
      <c r="AP1" s="27"/>
      <c r="AQ1" s="25"/>
      <c r="AR1" s="25"/>
      <c r="AS1" s="25"/>
    </row>
    <row r="2" spans="1:51" ht="14.1" customHeight="1" x14ac:dyDescent="0.3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25"/>
      <c r="AN2" s="25"/>
      <c r="AO2" s="25"/>
      <c r="AP2" s="27"/>
      <c r="AQ2" s="25"/>
      <c r="AR2" s="25"/>
      <c r="AS2" s="25"/>
    </row>
    <row r="3" spans="1:51" ht="14.1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25"/>
      <c r="AN3" s="25"/>
      <c r="AO3" s="25"/>
      <c r="AP3" s="27"/>
      <c r="AQ3" s="25"/>
      <c r="AR3" s="25"/>
      <c r="AS3" s="25"/>
    </row>
    <row r="4" spans="1:51" ht="14.1" customHeight="1" x14ac:dyDescent="0.3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25"/>
      <c r="AN4" s="25"/>
      <c r="AO4" s="25"/>
      <c r="AP4" s="27"/>
      <c r="AQ4" s="25"/>
      <c r="AR4" s="25"/>
      <c r="AS4" s="25"/>
    </row>
    <row r="5" spans="1:51" ht="6.9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G5" s="2"/>
      <c r="AH5" s="2"/>
      <c r="AI5" s="2"/>
      <c r="AJ5" s="2"/>
      <c r="AK5" s="2"/>
      <c r="AL5" s="2"/>
      <c r="AM5" s="2"/>
      <c r="AN5" s="2"/>
      <c r="AO5" s="2"/>
      <c r="AP5" s="28"/>
      <c r="AQ5" s="2"/>
      <c r="AR5" s="2"/>
      <c r="AS5" s="2"/>
    </row>
    <row r="6" spans="1:51" ht="14.1" customHeight="1" x14ac:dyDescent="0.3">
      <c r="W6" s="87" t="s">
        <v>6</v>
      </c>
      <c r="X6" s="87"/>
      <c r="Y6" s="87"/>
      <c r="Z6" s="17"/>
      <c r="AA6" s="88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Q6" s="6"/>
      <c r="AR6" s="6"/>
      <c r="AW6" s="1"/>
      <c r="AX6" s="1"/>
      <c r="AY6" s="1"/>
    </row>
    <row r="7" spans="1:51" ht="6.9" customHeight="1" x14ac:dyDescent="0.3"/>
    <row r="8" spans="1:51" ht="20.100000000000001" customHeight="1" x14ac:dyDescent="0.3">
      <c r="A8" s="69" t="s">
        <v>19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26"/>
      <c r="AM8" s="26"/>
      <c r="AN8" s="26"/>
      <c r="AO8" s="26"/>
      <c r="AP8" s="30"/>
      <c r="AQ8" s="26"/>
      <c r="AR8" s="26"/>
      <c r="AS8" s="26"/>
    </row>
    <row r="9" spans="1:51" ht="20.100000000000001" customHeight="1" x14ac:dyDescent="0.3">
      <c r="A9" s="11"/>
      <c r="B9" s="90" t="s">
        <v>117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12"/>
      <c r="AM9" s="12"/>
      <c r="AN9" s="12"/>
      <c r="AO9" s="12"/>
      <c r="AP9" s="31"/>
      <c r="AQ9" s="12"/>
      <c r="AR9" s="11"/>
      <c r="AS9" s="11"/>
    </row>
    <row r="10" spans="1:51" ht="6.9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2"/>
      <c r="AQ10" s="3"/>
      <c r="AR10" s="3"/>
      <c r="AS10" s="3"/>
    </row>
    <row r="11" spans="1:51" ht="15.9" customHeight="1" x14ac:dyDescent="0.3">
      <c r="C11" s="68" t="s">
        <v>13</v>
      </c>
      <c r="D11" s="68"/>
      <c r="E11" s="68"/>
      <c r="F11" s="68"/>
      <c r="G11" s="68"/>
      <c r="H11" s="68"/>
      <c r="I11" s="2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3"/>
      <c r="AF11" s="3"/>
      <c r="AG11" s="3"/>
      <c r="AH11" s="3"/>
      <c r="AI11" s="3"/>
      <c r="AJ11" s="3"/>
      <c r="AK11" s="3"/>
      <c r="AQ11" s="6"/>
      <c r="AR11" s="6"/>
      <c r="AW11" s="1"/>
      <c r="AX11" s="1"/>
      <c r="AY11" s="1"/>
    </row>
    <row r="12" spans="1:51" ht="6.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2"/>
      <c r="AQ12" s="3"/>
      <c r="AR12" s="3"/>
      <c r="AS12" s="3"/>
    </row>
    <row r="13" spans="1:51" ht="15.9" customHeight="1" x14ac:dyDescent="0.3">
      <c r="C13" s="68" t="s">
        <v>11</v>
      </c>
      <c r="D13" s="68"/>
      <c r="E13" s="68"/>
      <c r="F13" s="68"/>
      <c r="G13" s="68"/>
      <c r="H13" s="68"/>
      <c r="I13" s="2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3"/>
      <c r="AF13" s="3"/>
      <c r="AG13" s="3"/>
      <c r="AH13" s="3"/>
      <c r="AI13" s="3"/>
      <c r="AJ13" s="3"/>
      <c r="AK13" s="3"/>
      <c r="AQ13" s="6"/>
      <c r="AR13" s="6"/>
      <c r="AW13" s="1"/>
      <c r="AX13" s="1"/>
      <c r="AY13" s="1"/>
    </row>
    <row r="14" spans="1:51" ht="6.9" customHeight="1" x14ac:dyDescent="0.3"/>
    <row r="15" spans="1:51" ht="14.1" customHeight="1" x14ac:dyDescent="0.3">
      <c r="C15" s="85" t="s">
        <v>122</v>
      </c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19"/>
      <c r="AM15" s="19"/>
      <c r="AN15" s="19"/>
      <c r="AO15" s="19"/>
      <c r="AP15" s="33"/>
      <c r="AQ15" s="19"/>
    </row>
    <row r="16" spans="1:51" ht="5.0999999999999996" customHeight="1" x14ac:dyDescent="0.3"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Q16" s="6"/>
      <c r="AR16" s="6"/>
      <c r="AW16" s="1"/>
      <c r="AX16" s="1"/>
      <c r="AY16" s="1"/>
    </row>
    <row r="17" spans="1:51" ht="15.9" customHeight="1" x14ac:dyDescent="0.3">
      <c r="C17" s="68" t="s">
        <v>23</v>
      </c>
      <c r="D17" s="68"/>
      <c r="E17" s="68"/>
      <c r="F17" s="68"/>
      <c r="G17" s="68"/>
      <c r="H17" s="68"/>
      <c r="I17" s="2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3"/>
      <c r="AF17" s="3"/>
      <c r="AG17" s="3"/>
      <c r="AH17" s="3"/>
      <c r="AI17" s="3"/>
      <c r="AJ17" s="3"/>
      <c r="AK17" s="3"/>
      <c r="AQ17" s="6"/>
      <c r="AR17" s="6"/>
      <c r="AW17" s="1"/>
      <c r="AX17" s="1"/>
      <c r="AY17" s="1"/>
    </row>
    <row r="18" spans="1:51" ht="6.9" customHeight="1" x14ac:dyDescent="0.3"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Q18" s="6"/>
      <c r="AR18" s="6"/>
      <c r="AW18" s="1"/>
      <c r="AX18" s="1"/>
      <c r="AY18" s="1"/>
    </row>
    <row r="19" spans="1:51" ht="15.9" customHeight="1" x14ac:dyDescent="0.3">
      <c r="C19" s="91" t="s">
        <v>80</v>
      </c>
      <c r="D19" s="91"/>
      <c r="E19" s="91"/>
      <c r="F19" s="91"/>
      <c r="G19" s="91"/>
      <c r="H19" s="91"/>
      <c r="I19" s="91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3"/>
      <c r="AF19" s="3"/>
      <c r="AG19" s="3"/>
      <c r="AH19" s="3"/>
      <c r="AI19" s="3"/>
      <c r="AJ19" s="3"/>
      <c r="AK19" s="3"/>
      <c r="AQ19" s="6"/>
      <c r="AR19" s="6"/>
      <c r="AW19" s="1"/>
      <c r="AX19" s="1"/>
      <c r="AY19" s="1"/>
    </row>
    <row r="20" spans="1:51" ht="5.0999999999999996" customHeight="1" x14ac:dyDescent="0.3"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Q20" s="6"/>
      <c r="AR20" s="6"/>
      <c r="AW20" s="1"/>
      <c r="AX20" s="1"/>
      <c r="AY20" s="1"/>
    </row>
    <row r="21" spans="1:51" ht="15.9" customHeight="1" x14ac:dyDescent="0.3">
      <c r="C21" s="68" t="s">
        <v>20</v>
      </c>
      <c r="D21" s="68"/>
      <c r="E21" s="68"/>
      <c r="F21" s="68"/>
      <c r="G21" s="68"/>
      <c r="H21" s="68"/>
      <c r="I21" s="2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3"/>
      <c r="AF21" s="3"/>
      <c r="AG21" s="3"/>
      <c r="AH21" s="3"/>
      <c r="AI21" s="3"/>
      <c r="AJ21" s="3"/>
      <c r="AK21" s="3"/>
      <c r="AQ21" s="6"/>
      <c r="AR21" s="6"/>
      <c r="AW21" s="1"/>
      <c r="AX21" s="1"/>
      <c r="AY21" s="1"/>
    </row>
    <row r="22" spans="1:51" ht="5.0999999999999996" customHeight="1" x14ac:dyDescent="0.3"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Q22" s="6"/>
      <c r="AR22" s="6"/>
      <c r="AW22" s="1"/>
      <c r="AX22" s="1"/>
      <c r="AY22" s="1"/>
    </row>
    <row r="23" spans="1:51" ht="15.9" customHeight="1" x14ac:dyDescent="0.3">
      <c r="C23" s="68" t="s">
        <v>0</v>
      </c>
      <c r="D23" s="68"/>
      <c r="E23" s="68"/>
      <c r="F23" s="68"/>
      <c r="G23" s="68"/>
      <c r="H23" s="68"/>
      <c r="I23" s="2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3"/>
      <c r="AF23" s="3"/>
      <c r="AG23" s="3"/>
      <c r="AH23" s="3"/>
      <c r="AI23" s="3"/>
      <c r="AJ23" s="3"/>
      <c r="AK23" s="3"/>
      <c r="AQ23" s="6"/>
      <c r="AR23" s="6"/>
      <c r="AW23" s="1"/>
      <c r="AX23" s="1"/>
      <c r="AY23" s="1"/>
    </row>
    <row r="24" spans="1:51" ht="5.0999999999999996" customHeight="1" x14ac:dyDescent="0.3"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Q24" s="6"/>
      <c r="AR24" s="6"/>
      <c r="AW24" s="1"/>
      <c r="AX24" s="1"/>
      <c r="AY24" s="1"/>
    </row>
    <row r="25" spans="1:51" ht="15.9" customHeight="1" x14ac:dyDescent="0.3">
      <c r="C25" s="68" t="s">
        <v>12</v>
      </c>
      <c r="D25" s="68"/>
      <c r="E25" s="68"/>
      <c r="F25" s="68"/>
      <c r="G25" s="68"/>
      <c r="H25" s="68"/>
      <c r="I25" s="2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3"/>
      <c r="AF25" s="3"/>
      <c r="AG25" s="3"/>
      <c r="AH25" s="3"/>
      <c r="AI25" s="3"/>
      <c r="AJ25" s="3"/>
      <c r="AK25" s="3"/>
      <c r="AQ25" s="6"/>
      <c r="AR25" s="6"/>
      <c r="AW25" s="1"/>
      <c r="AX25" s="1"/>
      <c r="AY25" s="1"/>
    </row>
    <row r="26" spans="1:51" ht="5.0999999999999996" customHeight="1" x14ac:dyDescent="0.3"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Q26" s="6"/>
      <c r="AR26" s="6"/>
      <c r="AW26" s="1"/>
      <c r="AX26" s="1"/>
      <c r="AY26" s="1"/>
    </row>
    <row r="27" spans="1:51" ht="14.1" customHeight="1" x14ac:dyDescent="0.3">
      <c r="C27" s="93" t="s">
        <v>21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19"/>
      <c r="AM27" s="19"/>
      <c r="AN27" s="19"/>
      <c r="AO27" s="19"/>
      <c r="AP27" s="33"/>
      <c r="AQ27" s="19"/>
    </row>
    <row r="28" spans="1:51" ht="9.9" customHeight="1" x14ac:dyDescent="0.3">
      <c r="C28" s="19"/>
    </row>
    <row r="29" spans="1:51" ht="20.100000000000001" customHeight="1" x14ac:dyDescent="0.3">
      <c r="A29" s="69" t="s">
        <v>5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26"/>
      <c r="AM29" s="26"/>
      <c r="AN29" s="26"/>
      <c r="AO29" s="26"/>
      <c r="AP29" s="30"/>
      <c r="AQ29" s="26"/>
      <c r="AR29" s="26"/>
      <c r="AS29" s="26"/>
    </row>
    <row r="30" spans="1:51" ht="20.100000000000001" customHeight="1" x14ac:dyDescent="0.3">
      <c r="A30" s="12"/>
      <c r="B30" s="94" t="s">
        <v>7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"/>
      <c r="AM30" s="12"/>
      <c r="AN30" s="12"/>
      <c r="AO30" s="12"/>
      <c r="AP30" s="31"/>
      <c r="AQ30" s="12"/>
      <c r="AR30" s="14"/>
      <c r="AS30" s="14"/>
    </row>
    <row r="31" spans="1:51" ht="6.9" customHeight="1" x14ac:dyDescent="0.3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34"/>
      <c r="AQ31" s="13"/>
      <c r="AR31" s="14"/>
      <c r="AS31" s="14"/>
    </row>
    <row r="32" spans="1:51" ht="20.100000000000001" customHeight="1" x14ac:dyDescent="0.3">
      <c r="C32" s="10"/>
      <c r="D32" s="10"/>
      <c r="F32" s="2" t="s">
        <v>57</v>
      </c>
      <c r="G32" s="2"/>
      <c r="H32" s="2"/>
      <c r="I32" s="2"/>
      <c r="J32" s="2"/>
      <c r="K32" s="2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35" t="b">
        <v>0</v>
      </c>
      <c r="AQ32" s="2"/>
      <c r="AR32" s="2"/>
      <c r="AW32" s="8"/>
    </row>
    <row r="33" spans="1:51" ht="6.9" customHeight="1" x14ac:dyDescent="0.3"/>
    <row r="34" spans="1:51" s="4" customFormat="1" ht="14.1" customHeight="1" x14ac:dyDescent="0.25">
      <c r="E34" s="105" t="s">
        <v>10</v>
      </c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P34" s="36"/>
      <c r="AQ34" s="7"/>
      <c r="AR34" s="7"/>
    </row>
    <row r="35" spans="1:51" s="4" customFormat="1" ht="14.1" customHeight="1" x14ac:dyDescent="0.25">
      <c r="E35" s="65" t="s">
        <v>2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15"/>
      <c r="AL35" s="15"/>
      <c r="AP35" s="36"/>
      <c r="AQ35" s="7"/>
      <c r="AR35" s="7"/>
    </row>
    <row r="36" spans="1:51" s="4" customFormat="1" ht="14.1" customHeight="1" x14ac:dyDescent="0.25">
      <c r="F36" s="66" t="s">
        <v>1</v>
      </c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9"/>
      <c r="AL36" s="9"/>
      <c r="AP36" s="36"/>
      <c r="AQ36" s="7"/>
      <c r="AR36" s="7"/>
    </row>
    <row r="37" spans="1:51" s="4" customFormat="1" ht="14.1" customHeight="1" x14ac:dyDescent="0.25">
      <c r="E37" s="65" t="s">
        <v>58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15"/>
      <c r="AL37" s="15"/>
      <c r="AP37" s="36"/>
      <c r="AQ37" s="7"/>
      <c r="AR37" s="7"/>
    </row>
    <row r="38" spans="1:51" s="4" customFormat="1" ht="14.1" customHeight="1" x14ac:dyDescent="0.25">
      <c r="F38" s="66" t="s">
        <v>59</v>
      </c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9"/>
      <c r="AL38" s="9"/>
      <c r="AP38" s="36"/>
      <c r="AQ38" s="7"/>
      <c r="AR38" s="7"/>
    </row>
    <row r="39" spans="1:51" s="4" customFormat="1" ht="9.9" customHeight="1" x14ac:dyDescent="0.25">
      <c r="AP39" s="36"/>
      <c r="AW39" s="7"/>
      <c r="AX39" s="7"/>
      <c r="AY39" s="7"/>
    </row>
    <row r="40" spans="1:51" s="2" customFormat="1" ht="20.100000000000001" customHeight="1" x14ac:dyDescent="0.2">
      <c r="A40" s="69" t="s">
        <v>56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26"/>
      <c r="AM40" s="26"/>
      <c r="AN40" s="26"/>
      <c r="AO40" s="26"/>
      <c r="AP40" s="30"/>
      <c r="AQ40" s="26"/>
      <c r="AR40" s="26"/>
      <c r="AS40" s="26"/>
      <c r="AW40" s="16"/>
      <c r="AX40" s="16"/>
      <c r="AY40" s="16"/>
    </row>
    <row r="41" spans="1:51" ht="6.9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2"/>
      <c r="AQ41" s="3"/>
      <c r="AR41" s="3"/>
      <c r="AS41" s="3"/>
    </row>
    <row r="42" spans="1:51" ht="15.9" customHeight="1" x14ac:dyDescent="0.3">
      <c r="C42" s="68" t="s">
        <v>16</v>
      </c>
      <c r="D42" s="68"/>
      <c r="E42" s="68"/>
      <c r="F42" s="68"/>
      <c r="G42" s="68"/>
      <c r="H42" s="68"/>
      <c r="I42" s="2"/>
      <c r="M42" s="103">
        <f>J11</f>
        <v>0</v>
      </c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3"/>
      <c r="AJ42" s="3"/>
      <c r="AK42" s="3"/>
      <c r="AQ42" s="6"/>
    </row>
    <row r="43" spans="1:51" ht="5.0999999999999996" customHeight="1" x14ac:dyDescent="0.3"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18"/>
      <c r="AJ43" s="18"/>
      <c r="AK43" s="18"/>
      <c r="AQ43" s="6"/>
    </row>
    <row r="44" spans="1:51" ht="15.9" customHeight="1" x14ac:dyDescent="0.3">
      <c r="C44" s="68" t="s">
        <v>11</v>
      </c>
      <c r="D44" s="68"/>
      <c r="E44" s="68"/>
      <c r="F44" s="68"/>
      <c r="G44" s="68"/>
      <c r="H44" s="68"/>
      <c r="I44" s="2"/>
      <c r="M44" s="103">
        <f>J13</f>
        <v>0</v>
      </c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3"/>
      <c r="AJ44" s="3"/>
      <c r="AK44" s="3"/>
      <c r="AQ44" s="6"/>
    </row>
    <row r="45" spans="1:51" ht="5.0999999999999996" customHeight="1" x14ac:dyDescent="0.3"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Q45" s="6"/>
    </row>
    <row r="46" spans="1:51" ht="15.9" customHeight="1" x14ac:dyDescent="0.3">
      <c r="C46" s="68" t="s">
        <v>14</v>
      </c>
      <c r="D46" s="68"/>
      <c r="E46" s="68"/>
      <c r="F46" s="68"/>
      <c r="G46" s="68"/>
      <c r="H46" s="68"/>
      <c r="I46" s="2"/>
      <c r="M46" s="103">
        <f>J17</f>
        <v>0</v>
      </c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3"/>
      <c r="AJ46" s="3"/>
      <c r="AK46" s="3"/>
      <c r="AQ46" s="6"/>
    </row>
    <row r="47" spans="1:51" ht="6.9" customHeight="1" x14ac:dyDescent="0.3">
      <c r="A47" s="3"/>
      <c r="B47" s="3"/>
      <c r="C47" s="3"/>
      <c r="D47" s="3"/>
      <c r="E47" s="3"/>
      <c r="F47" s="3"/>
      <c r="G47" s="3"/>
      <c r="H47" s="3"/>
      <c r="I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2"/>
      <c r="AQ47" s="3"/>
    </row>
    <row r="48" spans="1:51" ht="15.9" customHeight="1" x14ac:dyDescent="0.3">
      <c r="C48" s="68" t="s">
        <v>15</v>
      </c>
      <c r="D48" s="68"/>
      <c r="E48" s="68"/>
      <c r="F48" s="68"/>
      <c r="G48" s="68"/>
      <c r="H48" s="68"/>
      <c r="I48" s="2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3"/>
      <c r="AJ48" s="3"/>
      <c r="AK48" s="3"/>
      <c r="AQ48" s="6"/>
    </row>
    <row r="49" spans="1:51" s="4" customFormat="1" ht="6.9" customHeight="1" x14ac:dyDescent="0.25">
      <c r="G49" s="24"/>
      <c r="H49" s="24"/>
      <c r="I49" s="24"/>
      <c r="M49" s="24"/>
      <c r="N49" s="24"/>
      <c r="O49" s="24"/>
      <c r="P49" s="24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P49" s="7"/>
    </row>
    <row r="50" spans="1:51" ht="15.9" customHeight="1" x14ac:dyDescent="0.3">
      <c r="C50" s="91" t="s">
        <v>82</v>
      </c>
      <c r="D50" s="91"/>
      <c r="E50" s="91"/>
      <c r="F50" s="91"/>
      <c r="G50" s="91"/>
      <c r="H50" s="91"/>
      <c r="I50" s="91"/>
      <c r="J50" s="91"/>
      <c r="K50" s="91"/>
      <c r="L50" s="91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3"/>
      <c r="AJ50" s="3"/>
      <c r="AK50" s="3"/>
      <c r="AQ50" s="6"/>
      <c r="AR50" s="6"/>
      <c r="AW50" s="1"/>
      <c r="AX50" s="1"/>
      <c r="AY50" s="1"/>
    </row>
    <row r="51" spans="1:51" s="4" customFormat="1" ht="6.9" customHeight="1" x14ac:dyDescent="0.25">
      <c r="G51" s="24"/>
      <c r="H51" s="24"/>
      <c r="I51" s="24"/>
      <c r="J51" s="24"/>
      <c r="K51" s="24"/>
      <c r="L51" s="24"/>
      <c r="M51" s="24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P51" s="7"/>
      <c r="AR51" s="21"/>
      <c r="AW51" s="20"/>
      <c r="AX51" s="7"/>
      <c r="AY51" s="7"/>
    </row>
    <row r="52" spans="1:51" ht="15.9" customHeight="1" x14ac:dyDescent="0.3">
      <c r="C52" s="91" t="s">
        <v>83</v>
      </c>
      <c r="D52" s="91"/>
      <c r="E52" s="91"/>
      <c r="F52" s="91"/>
      <c r="G52" s="91"/>
      <c r="H52" s="91"/>
      <c r="I52" s="91"/>
      <c r="J52" s="91"/>
      <c r="K52" s="91"/>
      <c r="L52" s="91"/>
      <c r="M52" s="102"/>
      <c r="N52" s="102"/>
      <c r="O52" s="102"/>
      <c r="P52" s="102"/>
      <c r="Q52" s="102"/>
      <c r="R52" s="102"/>
      <c r="U52" s="102"/>
      <c r="V52" s="102"/>
      <c r="W52" s="102"/>
      <c r="X52" s="102"/>
      <c r="Y52" s="102"/>
      <c r="Z52" s="102"/>
      <c r="AC52" s="102"/>
      <c r="AD52" s="102"/>
      <c r="AE52" s="102"/>
      <c r="AF52" s="102"/>
      <c r="AG52" s="102"/>
      <c r="AH52" s="102"/>
      <c r="AI52" s="3"/>
      <c r="AJ52" s="3"/>
      <c r="AK52" s="3"/>
      <c r="AP52" s="1"/>
      <c r="AW52" s="1"/>
      <c r="AX52" s="1"/>
      <c r="AY52" s="1"/>
    </row>
    <row r="53" spans="1:51" ht="6.9" customHeight="1" x14ac:dyDescent="0.3"/>
    <row r="54" spans="1:51" ht="14.1" customHeight="1" x14ac:dyDescent="0.3">
      <c r="C54" s="111" t="s">
        <v>81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9"/>
      <c r="AN54" s="19"/>
      <c r="AO54" s="19"/>
      <c r="AP54" s="33"/>
      <c r="AQ54" s="19"/>
    </row>
    <row r="55" spans="1:51" s="4" customFormat="1" ht="6.9" customHeight="1" x14ac:dyDescent="0.25">
      <c r="G55" s="24"/>
      <c r="H55" s="24"/>
      <c r="I55" s="24"/>
      <c r="J55" s="24"/>
      <c r="K55" s="24"/>
      <c r="L55" s="24"/>
      <c r="M55" s="24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P55" s="7"/>
      <c r="AR55" s="21"/>
      <c r="AW55" s="20"/>
      <c r="AX55" s="7"/>
      <c r="AY55" s="7"/>
    </row>
    <row r="56" spans="1:51" ht="15.9" customHeight="1" x14ac:dyDescent="0.3">
      <c r="C56" s="91" t="s">
        <v>84</v>
      </c>
      <c r="D56" s="91"/>
      <c r="E56" s="91"/>
      <c r="F56" s="91"/>
      <c r="G56" s="91"/>
      <c r="H56" s="91"/>
      <c r="I56" s="91"/>
      <c r="J56" s="91"/>
      <c r="K56" s="91"/>
      <c r="L56" s="91"/>
      <c r="M56" s="112" t="s">
        <v>85</v>
      </c>
      <c r="N56" s="112"/>
      <c r="O56" s="112"/>
      <c r="P56" s="112"/>
      <c r="Q56" s="112"/>
      <c r="R56" s="112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3"/>
      <c r="AJ56" s="3"/>
      <c r="AK56" s="3"/>
      <c r="AQ56" s="6"/>
      <c r="AR56" s="6"/>
      <c r="AW56" s="1"/>
      <c r="AX56" s="1"/>
      <c r="AY56" s="1"/>
    </row>
    <row r="57" spans="1:51" s="4" customFormat="1" ht="6" customHeight="1" x14ac:dyDescent="0.25"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41"/>
      <c r="N57" s="41"/>
      <c r="O57" s="41"/>
      <c r="P57" s="41"/>
      <c r="Q57" s="41"/>
      <c r="R57" s="41"/>
      <c r="S57" s="42"/>
      <c r="T57" s="42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22"/>
      <c r="AJ57" s="22"/>
      <c r="AP57" s="37"/>
      <c r="AW57" s="20"/>
      <c r="AX57" s="7"/>
      <c r="AY57" s="7"/>
    </row>
    <row r="58" spans="1:51" s="4" customFormat="1" ht="15.9" customHeight="1" x14ac:dyDescent="0.25"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112" t="s">
        <v>86</v>
      </c>
      <c r="N58" s="112"/>
      <c r="O58" s="112"/>
      <c r="P58" s="112"/>
      <c r="Q58" s="112"/>
      <c r="R58" s="112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22"/>
      <c r="AJ58" s="22"/>
      <c r="AP58" s="37"/>
      <c r="AW58" s="20"/>
      <c r="AX58" s="7"/>
      <c r="AY58" s="7"/>
    </row>
    <row r="60" spans="1:51" s="4" customFormat="1" ht="20.100000000000001" customHeight="1" x14ac:dyDescent="0.3">
      <c r="A60"/>
      <c r="B60"/>
      <c r="C60" s="68" t="s">
        <v>119</v>
      </c>
      <c r="D60" s="68"/>
      <c r="E60" s="68"/>
      <c r="F60" s="68"/>
      <c r="G60" s="68"/>
      <c r="H60" s="68"/>
      <c r="I60" s="68"/>
      <c r="J60" s="68"/>
      <c r="K60" s="68"/>
      <c r="L60" s="68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3"/>
      <c r="AJ60" s="3"/>
      <c r="AK60" s="3"/>
      <c r="AL60"/>
      <c r="AM60"/>
      <c r="AN60"/>
      <c r="AO60"/>
      <c r="AP60"/>
      <c r="AQ60" s="6"/>
      <c r="AR60"/>
      <c r="AS60"/>
      <c r="AT60"/>
      <c r="AU60"/>
      <c r="AV60"/>
      <c r="AW60"/>
      <c r="AX60"/>
      <c r="AY60"/>
    </row>
    <row r="61" spans="1:51" s="4" customFormat="1" ht="9.9" customHeight="1" x14ac:dyDescent="0.3">
      <c r="C61" s="23"/>
      <c r="D61" s="23"/>
      <c r="E61" s="1"/>
      <c r="F61" s="22"/>
      <c r="G61" s="22"/>
      <c r="H61" s="22"/>
      <c r="I61" s="22"/>
      <c r="J61" s="22"/>
      <c r="K61" s="23"/>
      <c r="L61" s="1"/>
      <c r="M61" s="22"/>
      <c r="N61" s="22"/>
      <c r="O61" s="22"/>
      <c r="P61" s="22"/>
      <c r="Q61" s="22"/>
      <c r="R61" s="22"/>
      <c r="S61" s="22"/>
      <c r="AP61" s="36"/>
      <c r="AW61" s="20"/>
      <c r="AX61" s="7"/>
      <c r="AY61" s="7"/>
    </row>
    <row r="62" spans="1:51" s="2" customFormat="1" ht="30" customHeight="1" x14ac:dyDescent="0.2">
      <c r="A62" s="95" t="s">
        <v>120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26"/>
      <c r="AM62" s="26"/>
      <c r="AN62" s="26"/>
      <c r="AO62" s="26"/>
      <c r="AP62" s="30"/>
      <c r="AQ62" s="26"/>
      <c r="AR62" s="26"/>
      <c r="AS62" s="26"/>
      <c r="AW62" s="16"/>
      <c r="AX62" s="16"/>
      <c r="AY62" s="16"/>
    </row>
    <row r="63" spans="1:51" ht="6.9" customHeight="1" x14ac:dyDescent="0.3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2"/>
      <c r="AM63" s="12"/>
      <c r="AN63" s="12"/>
      <c r="AO63" s="12"/>
      <c r="AP63" s="31"/>
      <c r="AQ63" s="12"/>
      <c r="AR63" s="14"/>
      <c r="AS63" s="14"/>
    </row>
    <row r="64" spans="1:51" ht="15" customHeight="1" x14ac:dyDescent="0.3">
      <c r="B64" s="38" t="s">
        <v>25</v>
      </c>
      <c r="C64" s="97" t="s">
        <v>4</v>
      </c>
      <c r="D64" s="98"/>
      <c r="E64" s="98"/>
      <c r="F64" s="98"/>
      <c r="G64" s="98"/>
      <c r="H64" s="98"/>
      <c r="I64" s="99"/>
      <c r="J64" s="100" t="s">
        <v>3</v>
      </c>
      <c r="K64" s="98"/>
      <c r="L64" s="98"/>
      <c r="M64" s="98"/>
      <c r="N64" s="98"/>
      <c r="O64" s="98"/>
      <c r="P64" s="101"/>
      <c r="Q64" s="80" t="s">
        <v>0</v>
      </c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1" t="s">
        <v>24</v>
      </c>
      <c r="AF64" s="81"/>
      <c r="AG64" s="81"/>
      <c r="AH64" s="81"/>
      <c r="AI64" s="81"/>
      <c r="AJ64" s="81"/>
      <c r="AM64" s="8"/>
      <c r="AW64" s="1"/>
      <c r="AX64" s="1"/>
      <c r="AY64" s="1"/>
    </row>
    <row r="65" spans="2:51" ht="12" customHeight="1" x14ac:dyDescent="0.3">
      <c r="B65" s="39" t="s">
        <v>26</v>
      </c>
      <c r="C65" s="106"/>
      <c r="D65" s="107"/>
      <c r="E65" s="107"/>
      <c r="F65" s="107"/>
      <c r="G65" s="107"/>
      <c r="H65" s="107"/>
      <c r="I65" s="108"/>
      <c r="J65" s="109"/>
      <c r="K65" s="107"/>
      <c r="L65" s="107"/>
      <c r="M65" s="107"/>
      <c r="N65" s="107"/>
      <c r="O65" s="107"/>
      <c r="P65" s="110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3"/>
      <c r="AF65" s="84"/>
      <c r="AG65" s="84"/>
      <c r="AH65" s="84"/>
      <c r="AI65" s="84"/>
      <c r="AJ65" s="84"/>
      <c r="AM65" s="8"/>
      <c r="AW65" s="1"/>
      <c r="AX65" s="1"/>
      <c r="AY65" s="1"/>
    </row>
    <row r="66" spans="2:51" ht="12" customHeight="1" x14ac:dyDescent="0.3">
      <c r="B66" s="39" t="s">
        <v>27</v>
      </c>
      <c r="C66" s="106"/>
      <c r="D66" s="107"/>
      <c r="E66" s="107"/>
      <c r="F66" s="107"/>
      <c r="G66" s="107"/>
      <c r="H66" s="107"/>
      <c r="I66" s="108"/>
      <c r="J66" s="109"/>
      <c r="K66" s="107"/>
      <c r="L66" s="107"/>
      <c r="M66" s="107"/>
      <c r="N66" s="107"/>
      <c r="O66" s="107"/>
      <c r="P66" s="110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3"/>
      <c r="AF66" s="84"/>
      <c r="AG66" s="84"/>
      <c r="AH66" s="84"/>
      <c r="AI66" s="84"/>
      <c r="AJ66" s="84"/>
      <c r="AM66" s="8"/>
      <c r="AW66" s="1"/>
      <c r="AX66" s="1"/>
      <c r="AY66" s="1"/>
    </row>
    <row r="67" spans="2:51" ht="12" customHeight="1" x14ac:dyDescent="0.3">
      <c r="B67" s="39" t="s">
        <v>28</v>
      </c>
      <c r="C67" s="106"/>
      <c r="D67" s="107"/>
      <c r="E67" s="107"/>
      <c r="F67" s="107"/>
      <c r="G67" s="107"/>
      <c r="H67" s="107"/>
      <c r="I67" s="108"/>
      <c r="J67" s="109"/>
      <c r="K67" s="107"/>
      <c r="L67" s="107"/>
      <c r="M67" s="107"/>
      <c r="N67" s="107"/>
      <c r="O67" s="107"/>
      <c r="P67" s="110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3"/>
      <c r="AF67" s="84"/>
      <c r="AG67" s="84"/>
      <c r="AH67" s="84"/>
      <c r="AI67" s="84"/>
      <c r="AJ67" s="84"/>
      <c r="AM67" s="8"/>
      <c r="AW67" s="1"/>
      <c r="AX67" s="1"/>
      <c r="AY67" s="1"/>
    </row>
    <row r="68" spans="2:51" ht="12" customHeight="1" x14ac:dyDescent="0.3">
      <c r="B68" s="39" t="s">
        <v>29</v>
      </c>
      <c r="C68" s="106"/>
      <c r="D68" s="107"/>
      <c r="E68" s="107"/>
      <c r="F68" s="107"/>
      <c r="G68" s="107"/>
      <c r="H68" s="107"/>
      <c r="I68" s="108"/>
      <c r="J68" s="109"/>
      <c r="K68" s="107"/>
      <c r="L68" s="107"/>
      <c r="M68" s="107"/>
      <c r="N68" s="107"/>
      <c r="O68" s="107"/>
      <c r="P68" s="110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3"/>
      <c r="AF68" s="84"/>
      <c r="AG68" s="84"/>
      <c r="AH68" s="84"/>
      <c r="AI68" s="84"/>
      <c r="AJ68" s="84"/>
      <c r="AM68" s="8"/>
      <c r="AW68" s="1"/>
      <c r="AX68" s="1"/>
      <c r="AY68" s="1"/>
    </row>
    <row r="69" spans="2:51" ht="12" customHeight="1" x14ac:dyDescent="0.3">
      <c r="B69" s="39" t="s">
        <v>30</v>
      </c>
      <c r="C69" s="106"/>
      <c r="D69" s="107"/>
      <c r="E69" s="107"/>
      <c r="F69" s="107"/>
      <c r="G69" s="107"/>
      <c r="H69" s="107"/>
      <c r="I69" s="108"/>
      <c r="J69" s="109"/>
      <c r="K69" s="107"/>
      <c r="L69" s="107"/>
      <c r="M69" s="107"/>
      <c r="N69" s="107"/>
      <c r="O69" s="107"/>
      <c r="P69" s="110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3"/>
      <c r="AF69" s="84"/>
      <c r="AG69" s="84"/>
      <c r="AH69" s="84"/>
      <c r="AI69" s="84"/>
      <c r="AJ69" s="84"/>
      <c r="AM69" s="8"/>
      <c r="AW69" s="1"/>
      <c r="AX69" s="1"/>
      <c r="AY69" s="1"/>
    </row>
    <row r="70" spans="2:51" ht="12" customHeight="1" x14ac:dyDescent="0.3">
      <c r="B70" s="39" t="s">
        <v>31</v>
      </c>
      <c r="C70" s="106"/>
      <c r="D70" s="107"/>
      <c r="E70" s="107"/>
      <c r="F70" s="107"/>
      <c r="G70" s="107"/>
      <c r="H70" s="107"/>
      <c r="I70" s="108"/>
      <c r="J70" s="109"/>
      <c r="K70" s="107"/>
      <c r="L70" s="107"/>
      <c r="M70" s="107"/>
      <c r="N70" s="107"/>
      <c r="O70" s="107"/>
      <c r="P70" s="110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3"/>
      <c r="AF70" s="84"/>
      <c r="AG70" s="84"/>
      <c r="AH70" s="84"/>
      <c r="AI70" s="84"/>
      <c r="AJ70" s="84"/>
      <c r="AM70" s="8"/>
      <c r="AW70" s="1"/>
      <c r="AX70" s="1"/>
      <c r="AY70" s="1"/>
    </row>
    <row r="71" spans="2:51" ht="12" customHeight="1" x14ac:dyDescent="0.3">
      <c r="B71" s="39" t="s">
        <v>32</v>
      </c>
      <c r="C71" s="106"/>
      <c r="D71" s="107"/>
      <c r="E71" s="107"/>
      <c r="F71" s="107"/>
      <c r="G71" s="107"/>
      <c r="H71" s="107"/>
      <c r="I71" s="108"/>
      <c r="J71" s="109"/>
      <c r="K71" s="107"/>
      <c r="L71" s="107"/>
      <c r="M71" s="107"/>
      <c r="N71" s="107"/>
      <c r="O71" s="107"/>
      <c r="P71" s="110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3"/>
      <c r="AF71" s="84"/>
      <c r="AG71" s="84"/>
      <c r="AH71" s="84"/>
      <c r="AI71" s="84"/>
      <c r="AJ71" s="84"/>
      <c r="AM71" s="8"/>
      <c r="AW71" s="1"/>
      <c r="AX71" s="1"/>
      <c r="AY71" s="1"/>
    </row>
    <row r="72" spans="2:51" ht="12" customHeight="1" x14ac:dyDescent="0.3">
      <c r="B72" s="39" t="s">
        <v>33</v>
      </c>
      <c r="C72" s="106"/>
      <c r="D72" s="107"/>
      <c r="E72" s="107"/>
      <c r="F72" s="107"/>
      <c r="G72" s="107"/>
      <c r="H72" s="107"/>
      <c r="I72" s="108"/>
      <c r="J72" s="109"/>
      <c r="K72" s="107"/>
      <c r="L72" s="107"/>
      <c r="M72" s="107"/>
      <c r="N72" s="107"/>
      <c r="O72" s="107"/>
      <c r="P72" s="110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3"/>
      <c r="AF72" s="84"/>
      <c r="AG72" s="84"/>
      <c r="AH72" s="84"/>
      <c r="AI72" s="84"/>
      <c r="AJ72" s="84"/>
      <c r="AM72" s="8"/>
      <c r="AW72" s="1"/>
      <c r="AX72" s="1"/>
      <c r="AY72" s="1"/>
    </row>
    <row r="73" spans="2:51" ht="12" customHeight="1" x14ac:dyDescent="0.3">
      <c r="B73" s="39" t="s">
        <v>34</v>
      </c>
      <c r="C73" s="106"/>
      <c r="D73" s="107"/>
      <c r="E73" s="107"/>
      <c r="F73" s="107"/>
      <c r="G73" s="107"/>
      <c r="H73" s="107"/>
      <c r="I73" s="108"/>
      <c r="J73" s="109"/>
      <c r="K73" s="107"/>
      <c r="L73" s="107"/>
      <c r="M73" s="107"/>
      <c r="N73" s="107"/>
      <c r="O73" s="107"/>
      <c r="P73" s="110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3"/>
      <c r="AF73" s="84"/>
      <c r="AG73" s="84"/>
      <c r="AH73" s="84"/>
      <c r="AI73" s="84"/>
      <c r="AJ73" s="84"/>
      <c r="AM73" s="8"/>
      <c r="AW73" s="1"/>
      <c r="AX73" s="1"/>
      <c r="AY73" s="1"/>
    </row>
    <row r="74" spans="2:51" ht="12" customHeight="1" x14ac:dyDescent="0.3">
      <c r="B74" s="39" t="s">
        <v>35</v>
      </c>
      <c r="C74" s="106"/>
      <c r="D74" s="107"/>
      <c r="E74" s="107"/>
      <c r="F74" s="107"/>
      <c r="G74" s="107"/>
      <c r="H74" s="107"/>
      <c r="I74" s="108"/>
      <c r="J74" s="109"/>
      <c r="K74" s="107"/>
      <c r="L74" s="107"/>
      <c r="M74" s="107"/>
      <c r="N74" s="107"/>
      <c r="O74" s="107"/>
      <c r="P74" s="110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3"/>
      <c r="AF74" s="84"/>
      <c r="AG74" s="84"/>
      <c r="AH74" s="84"/>
      <c r="AI74" s="84"/>
      <c r="AJ74" s="84"/>
      <c r="AM74" s="8"/>
      <c r="AW74" s="1"/>
      <c r="AX74" s="1"/>
      <c r="AY74" s="1"/>
    </row>
    <row r="75" spans="2:51" ht="12" customHeight="1" x14ac:dyDescent="0.3">
      <c r="B75" s="39" t="s">
        <v>36</v>
      </c>
      <c r="C75" s="106"/>
      <c r="D75" s="107"/>
      <c r="E75" s="107"/>
      <c r="F75" s="107"/>
      <c r="G75" s="107"/>
      <c r="H75" s="107"/>
      <c r="I75" s="108"/>
      <c r="J75" s="109"/>
      <c r="K75" s="107"/>
      <c r="L75" s="107"/>
      <c r="M75" s="107"/>
      <c r="N75" s="107"/>
      <c r="O75" s="107"/>
      <c r="P75" s="110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3"/>
      <c r="AF75" s="84"/>
      <c r="AG75" s="84"/>
      <c r="AH75" s="84"/>
      <c r="AI75" s="84"/>
      <c r="AJ75" s="84"/>
      <c r="AM75" s="8"/>
      <c r="AW75" s="1"/>
      <c r="AX75" s="1"/>
      <c r="AY75" s="1"/>
    </row>
    <row r="76" spans="2:51" ht="12" customHeight="1" x14ac:dyDescent="0.3">
      <c r="B76" s="39" t="s">
        <v>37</v>
      </c>
      <c r="C76" s="106"/>
      <c r="D76" s="107"/>
      <c r="E76" s="107"/>
      <c r="F76" s="107"/>
      <c r="G76" s="107"/>
      <c r="H76" s="107"/>
      <c r="I76" s="108"/>
      <c r="J76" s="109"/>
      <c r="K76" s="107"/>
      <c r="L76" s="107"/>
      <c r="M76" s="107"/>
      <c r="N76" s="107"/>
      <c r="O76" s="107"/>
      <c r="P76" s="110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3"/>
      <c r="AF76" s="84"/>
      <c r="AG76" s="84"/>
      <c r="AH76" s="84"/>
      <c r="AI76" s="84"/>
      <c r="AJ76" s="84"/>
      <c r="AM76" s="8"/>
      <c r="AW76" s="1"/>
      <c r="AX76" s="1"/>
      <c r="AY76" s="1"/>
    </row>
    <row r="77" spans="2:51" ht="12" customHeight="1" x14ac:dyDescent="0.3">
      <c r="B77" s="39" t="s">
        <v>38</v>
      </c>
      <c r="C77" s="106"/>
      <c r="D77" s="107"/>
      <c r="E77" s="107"/>
      <c r="F77" s="107"/>
      <c r="G77" s="107"/>
      <c r="H77" s="107"/>
      <c r="I77" s="108"/>
      <c r="J77" s="109"/>
      <c r="K77" s="107"/>
      <c r="L77" s="107"/>
      <c r="M77" s="107"/>
      <c r="N77" s="107"/>
      <c r="O77" s="107"/>
      <c r="P77" s="110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3"/>
      <c r="AF77" s="84"/>
      <c r="AG77" s="84"/>
      <c r="AH77" s="84"/>
      <c r="AI77" s="84"/>
      <c r="AJ77" s="84"/>
      <c r="AM77" s="8"/>
      <c r="AW77" s="1"/>
      <c r="AX77" s="1"/>
      <c r="AY77" s="1"/>
    </row>
    <row r="78" spans="2:51" ht="12" customHeight="1" x14ac:dyDescent="0.3">
      <c r="B78" s="39" t="s">
        <v>39</v>
      </c>
      <c r="C78" s="106"/>
      <c r="D78" s="107"/>
      <c r="E78" s="107"/>
      <c r="F78" s="107"/>
      <c r="G78" s="107"/>
      <c r="H78" s="107"/>
      <c r="I78" s="108"/>
      <c r="J78" s="109"/>
      <c r="K78" s="107"/>
      <c r="L78" s="107"/>
      <c r="M78" s="107"/>
      <c r="N78" s="107"/>
      <c r="O78" s="107"/>
      <c r="P78" s="110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3"/>
      <c r="AF78" s="84"/>
      <c r="AG78" s="84"/>
      <c r="AH78" s="84"/>
      <c r="AI78" s="84"/>
      <c r="AJ78" s="84"/>
      <c r="AM78" s="8"/>
      <c r="AW78" s="1"/>
      <c r="AX78" s="1"/>
      <c r="AY78" s="1"/>
    </row>
    <row r="79" spans="2:51" ht="12" customHeight="1" x14ac:dyDescent="0.3">
      <c r="B79" s="39" t="s">
        <v>40</v>
      </c>
      <c r="C79" s="106"/>
      <c r="D79" s="107"/>
      <c r="E79" s="107"/>
      <c r="F79" s="107"/>
      <c r="G79" s="107"/>
      <c r="H79" s="107"/>
      <c r="I79" s="108"/>
      <c r="J79" s="109"/>
      <c r="K79" s="107"/>
      <c r="L79" s="107"/>
      <c r="M79" s="107"/>
      <c r="N79" s="107"/>
      <c r="O79" s="107"/>
      <c r="P79" s="110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3"/>
      <c r="AF79" s="84"/>
      <c r="AG79" s="84"/>
      <c r="AH79" s="84"/>
      <c r="AI79" s="84"/>
      <c r="AJ79" s="84"/>
      <c r="AM79" s="8"/>
      <c r="AW79" s="1"/>
      <c r="AX79" s="1"/>
      <c r="AY79" s="1"/>
    </row>
    <row r="80" spans="2:51" ht="12" customHeight="1" x14ac:dyDescent="0.3">
      <c r="B80" s="39" t="s">
        <v>41</v>
      </c>
      <c r="C80" s="106"/>
      <c r="D80" s="107"/>
      <c r="E80" s="107"/>
      <c r="F80" s="107"/>
      <c r="G80" s="107"/>
      <c r="H80" s="107"/>
      <c r="I80" s="108"/>
      <c r="J80" s="109"/>
      <c r="K80" s="107"/>
      <c r="L80" s="107"/>
      <c r="M80" s="107"/>
      <c r="N80" s="107"/>
      <c r="O80" s="107"/>
      <c r="P80" s="110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3"/>
      <c r="AF80" s="84"/>
      <c r="AG80" s="84"/>
      <c r="AH80" s="84"/>
      <c r="AI80" s="84"/>
      <c r="AJ80" s="84"/>
      <c r="AM80" s="8"/>
      <c r="AW80" s="1"/>
      <c r="AX80" s="1"/>
      <c r="AY80" s="1"/>
    </row>
    <row r="81" spans="2:51" ht="12" customHeight="1" x14ac:dyDescent="0.3">
      <c r="B81" s="39" t="s">
        <v>42</v>
      </c>
      <c r="C81" s="106"/>
      <c r="D81" s="107"/>
      <c r="E81" s="107"/>
      <c r="F81" s="107"/>
      <c r="G81" s="107"/>
      <c r="H81" s="107"/>
      <c r="I81" s="108"/>
      <c r="J81" s="109"/>
      <c r="K81" s="107"/>
      <c r="L81" s="107"/>
      <c r="M81" s="107"/>
      <c r="N81" s="107"/>
      <c r="O81" s="107"/>
      <c r="P81" s="110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3"/>
      <c r="AF81" s="84"/>
      <c r="AG81" s="84"/>
      <c r="AH81" s="84"/>
      <c r="AI81" s="84"/>
      <c r="AJ81" s="84"/>
      <c r="AM81" s="8"/>
      <c r="AW81" s="1"/>
      <c r="AX81" s="1"/>
      <c r="AY81" s="1"/>
    </row>
    <row r="82" spans="2:51" ht="12" customHeight="1" x14ac:dyDescent="0.3">
      <c r="B82" s="39" t="s">
        <v>43</v>
      </c>
      <c r="C82" s="106"/>
      <c r="D82" s="107"/>
      <c r="E82" s="107"/>
      <c r="F82" s="107"/>
      <c r="G82" s="107"/>
      <c r="H82" s="107"/>
      <c r="I82" s="108"/>
      <c r="J82" s="109"/>
      <c r="K82" s="107"/>
      <c r="L82" s="107"/>
      <c r="M82" s="107"/>
      <c r="N82" s="107"/>
      <c r="O82" s="107"/>
      <c r="P82" s="110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3"/>
      <c r="AF82" s="84"/>
      <c r="AG82" s="84"/>
      <c r="AH82" s="84"/>
      <c r="AI82" s="84"/>
      <c r="AJ82" s="84"/>
      <c r="AM82" s="8"/>
      <c r="AW82" s="1"/>
      <c r="AX82" s="1"/>
      <c r="AY82" s="1"/>
    </row>
    <row r="83" spans="2:51" ht="12" customHeight="1" x14ac:dyDescent="0.3">
      <c r="B83" s="39" t="s">
        <v>44</v>
      </c>
      <c r="C83" s="106"/>
      <c r="D83" s="107"/>
      <c r="E83" s="107"/>
      <c r="F83" s="107"/>
      <c r="G83" s="107"/>
      <c r="H83" s="107"/>
      <c r="I83" s="108"/>
      <c r="J83" s="109"/>
      <c r="K83" s="107"/>
      <c r="L83" s="107"/>
      <c r="M83" s="107"/>
      <c r="N83" s="107"/>
      <c r="O83" s="107"/>
      <c r="P83" s="110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3"/>
      <c r="AF83" s="84"/>
      <c r="AG83" s="84"/>
      <c r="AH83" s="84"/>
      <c r="AI83" s="84"/>
      <c r="AJ83" s="84"/>
      <c r="AM83" s="8"/>
      <c r="AW83" s="1"/>
      <c r="AX83" s="1"/>
      <c r="AY83" s="1"/>
    </row>
    <row r="84" spans="2:51" ht="12" customHeight="1" x14ac:dyDescent="0.3">
      <c r="B84" s="39" t="s">
        <v>45</v>
      </c>
      <c r="C84" s="106"/>
      <c r="D84" s="107"/>
      <c r="E84" s="107"/>
      <c r="F84" s="107"/>
      <c r="G84" s="107"/>
      <c r="H84" s="107"/>
      <c r="I84" s="108"/>
      <c r="J84" s="109"/>
      <c r="K84" s="107"/>
      <c r="L84" s="107"/>
      <c r="M84" s="107"/>
      <c r="N84" s="107"/>
      <c r="O84" s="107"/>
      <c r="P84" s="110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3"/>
      <c r="AF84" s="84"/>
      <c r="AG84" s="84"/>
      <c r="AH84" s="84"/>
      <c r="AI84" s="84"/>
      <c r="AJ84" s="84"/>
      <c r="AM84" s="8"/>
      <c r="AW84" s="1"/>
      <c r="AX84" s="1"/>
      <c r="AY84" s="1"/>
    </row>
    <row r="85" spans="2:51" ht="12" customHeight="1" x14ac:dyDescent="0.3">
      <c r="B85" s="39" t="s">
        <v>46</v>
      </c>
      <c r="C85" s="106"/>
      <c r="D85" s="107"/>
      <c r="E85" s="107"/>
      <c r="F85" s="107"/>
      <c r="G85" s="107"/>
      <c r="H85" s="107"/>
      <c r="I85" s="108"/>
      <c r="J85" s="109"/>
      <c r="K85" s="107"/>
      <c r="L85" s="107"/>
      <c r="M85" s="107"/>
      <c r="N85" s="107"/>
      <c r="O85" s="107"/>
      <c r="P85" s="110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3"/>
      <c r="AF85" s="84"/>
      <c r="AG85" s="84"/>
      <c r="AH85" s="84"/>
      <c r="AI85" s="84"/>
      <c r="AJ85" s="84"/>
      <c r="AM85" s="8"/>
      <c r="AW85" s="1"/>
      <c r="AX85" s="1"/>
      <c r="AY85" s="1"/>
    </row>
    <row r="86" spans="2:51" ht="12" customHeight="1" x14ac:dyDescent="0.3">
      <c r="B86" s="39" t="s">
        <v>47</v>
      </c>
      <c r="C86" s="106"/>
      <c r="D86" s="107"/>
      <c r="E86" s="107"/>
      <c r="F86" s="107"/>
      <c r="G86" s="107"/>
      <c r="H86" s="107"/>
      <c r="I86" s="108"/>
      <c r="J86" s="109"/>
      <c r="K86" s="107"/>
      <c r="L86" s="107"/>
      <c r="M86" s="107"/>
      <c r="N86" s="107"/>
      <c r="O86" s="107"/>
      <c r="P86" s="110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3"/>
      <c r="AF86" s="84"/>
      <c r="AG86" s="84"/>
      <c r="AH86" s="84"/>
      <c r="AI86" s="84"/>
      <c r="AJ86" s="84"/>
      <c r="AM86" s="8"/>
      <c r="AW86" s="1"/>
      <c r="AX86" s="1"/>
      <c r="AY86" s="1"/>
    </row>
    <row r="87" spans="2:51" ht="12" customHeight="1" x14ac:dyDescent="0.3">
      <c r="B87" s="39" t="s">
        <v>48</v>
      </c>
      <c r="C87" s="106"/>
      <c r="D87" s="107"/>
      <c r="E87" s="107"/>
      <c r="F87" s="107"/>
      <c r="G87" s="107"/>
      <c r="H87" s="107"/>
      <c r="I87" s="108"/>
      <c r="J87" s="109"/>
      <c r="K87" s="107"/>
      <c r="L87" s="107"/>
      <c r="M87" s="107"/>
      <c r="N87" s="107"/>
      <c r="O87" s="107"/>
      <c r="P87" s="110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3"/>
      <c r="AF87" s="84"/>
      <c r="AG87" s="84"/>
      <c r="AH87" s="84"/>
      <c r="AI87" s="84"/>
      <c r="AJ87" s="84"/>
      <c r="AM87" s="8"/>
      <c r="AW87" s="1"/>
      <c r="AX87" s="1"/>
      <c r="AY87" s="1"/>
    </row>
    <row r="88" spans="2:51" ht="12" customHeight="1" x14ac:dyDescent="0.3">
      <c r="B88" s="39" t="s">
        <v>49</v>
      </c>
      <c r="C88" s="106"/>
      <c r="D88" s="107"/>
      <c r="E88" s="107"/>
      <c r="F88" s="107"/>
      <c r="G88" s="107"/>
      <c r="H88" s="107"/>
      <c r="I88" s="108"/>
      <c r="J88" s="109"/>
      <c r="K88" s="107"/>
      <c r="L88" s="107"/>
      <c r="M88" s="107"/>
      <c r="N88" s="107"/>
      <c r="O88" s="107"/>
      <c r="P88" s="110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3"/>
      <c r="AF88" s="84"/>
      <c r="AG88" s="84"/>
      <c r="AH88" s="84"/>
      <c r="AI88" s="84"/>
      <c r="AJ88" s="84"/>
      <c r="AM88" s="8"/>
      <c r="AW88" s="1"/>
      <c r="AX88" s="1"/>
      <c r="AY88" s="1"/>
    </row>
    <row r="89" spans="2:51" ht="12" customHeight="1" x14ac:dyDescent="0.3">
      <c r="B89" s="39" t="s">
        <v>50</v>
      </c>
      <c r="C89" s="106"/>
      <c r="D89" s="107"/>
      <c r="E89" s="107"/>
      <c r="F89" s="107"/>
      <c r="G89" s="107"/>
      <c r="H89" s="107"/>
      <c r="I89" s="108"/>
      <c r="J89" s="109"/>
      <c r="K89" s="107"/>
      <c r="L89" s="107"/>
      <c r="M89" s="107"/>
      <c r="N89" s="107"/>
      <c r="O89" s="107"/>
      <c r="P89" s="110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3"/>
      <c r="AF89" s="84"/>
      <c r="AG89" s="84"/>
      <c r="AH89" s="84"/>
      <c r="AI89" s="84"/>
      <c r="AJ89" s="84"/>
      <c r="AM89" s="8"/>
      <c r="AW89" s="1"/>
      <c r="AX89" s="1"/>
      <c r="AY89" s="1"/>
    </row>
    <row r="90" spans="2:51" ht="12" customHeight="1" x14ac:dyDescent="0.3">
      <c r="B90" s="39" t="s">
        <v>51</v>
      </c>
      <c r="C90" s="106"/>
      <c r="D90" s="107"/>
      <c r="E90" s="107"/>
      <c r="F90" s="107"/>
      <c r="G90" s="107"/>
      <c r="H90" s="107"/>
      <c r="I90" s="108"/>
      <c r="J90" s="109"/>
      <c r="K90" s="107"/>
      <c r="L90" s="107"/>
      <c r="M90" s="107"/>
      <c r="N90" s="107"/>
      <c r="O90" s="107"/>
      <c r="P90" s="110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3"/>
      <c r="AF90" s="84"/>
      <c r="AG90" s="84"/>
      <c r="AH90" s="84"/>
      <c r="AI90" s="84"/>
      <c r="AJ90" s="84"/>
      <c r="AM90" s="8"/>
      <c r="AW90" s="1"/>
      <c r="AX90" s="1"/>
      <c r="AY90" s="1"/>
    </row>
    <row r="91" spans="2:51" ht="12" customHeight="1" x14ac:dyDescent="0.3">
      <c r="B91" s="39" t="s">
        <v>52</v>
      </c>
      <c r="C91" s="106"/>
      <c r="D91" s="107"/>
      <c r="E91" s="107"/>
      <c r="F91" s="107"/>
      <c r="G91" s="107"/>
      <c r="H91" s="107"/>
      <c r="I91" s="108"/>
      <c r="J91" s="109"/>
      <c r="K91" s="107"/>
      <c r="L91" s="107"/>
      <c r="M91" s="107"/>
      <c r="N91" s="107"/>
      <c r="O91" s="107"/>
      <c r="P91" s="110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3"/>
      <c r="AF91" s="84"/>
      <c r="AG91" s="84"/>
      <c r="AH91" s="84"/>
      <c r="AI91" s="84"/>
      <c r="AJ91" s="84"/>
      <c r="AM91" s="8"/>
      <c r="AW91" s="1"/>
      <c r="AX91" s="1"/>
      <c r="AY91" s="1"/>
    </row>
    <row r="92" spans="2:51" ht="12" customHeight="1" x14ac:dyDescent="0.3">
      <c r="B92" s="39" t="s">
        <v>53</v>
      </c>
      <c r="C92" s="106"/>
      <c r="D92" s="107"/>
      <c r="E92" s="107"/>
      <c r="F92" s="107"/>
      <c r="G92" s="107"/>
      <c r="H92" s="107"/>
      <c r="I92" s="108"/>
      <c r="J92" s="109"/>
      <c r="K92" s="107"/>
      <c r="L92" s="107"/>
      <c r="M92" s="107"/>
      <c r="N92" s="107"/>
      <c r="O92" s="107"/>
      <c r="P92" s="110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3"/>
      <c r="AF92" s="84"/>
      <c r="AG92" s="84"/>
      <c r="AH92" s="84"/>
      <c r="AI92" s="84"/>
      <c r="AJ92" s="84"/>
      <c r="AM92" s="8"/>
      <c r="AW92" s="1"/>
      <c r="AX92" s="1"/>
      <c r="AY92" s="1"/>
    </row>
    <row r="93" spans="2:51" ht="12" customHeight="1" x14ac:dyDescent="0.3">
      <c r="B93" s="39" t="s">
        <v>54</v>
      </c>
      <c r="C93" s="106"/>
      <c r="D93" s="107"/>
      <c r="E93" s="107"/>
      <c r="F93" s="107"/>
      <c r="G93" s="107"/>
      <c r="H93" s="107"/>
      <c r="I93" s="108"/>
      <c r="J93" s="109"/>
      <c r="K93" s="107"/>
      <c r="L93" s="107"/>
      <c r="M93" s="107"/>
      <c r="N93" s="107"/>
      <c r="O93" s="107"/>
      <c r="P93" s="110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3"/>
      <c r="AF93" s="84"/>
      <c r="AG93" s="84"/>
      <c r="AH93" s="84"/>
      <c r="AI93" s="84"/>
      <c r="AJ93" s="84"/>
      <c r="AM93" s="8"/>
      <c r="AW93" s="1"/>
      <c r="AX93" s="1"/>
      <c r="AY93" s="1"/>
    </row>
    <row r="94" spans="2:51" ht="12" customHeight="1" x14ac:dyDescent="0.3">
      <c r="B94" s="39" t="s">
        <v>55</v>
      </c>
      <c r="C94" s="106"/>
      <c r="D94" s="107"/>
      <c r="E94" s="107"/>
      <c r="F94" s="107"/>
      <c r="G94" s="107"/>
      <c r="H94" s="107"/>
      <c r="I94" s="108"/>
      <c r="J94" s="109"/>
      <c r="K94" s="107"/>
      <c r="L94" s="107"/>
      <c r="M94" s="107"/>
      <c r="N94" s="107"/>
      <c r="O94" s="107"/>
      <c r="P94" s="110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3"/>
      <c r="AF94" s="84"/>
      <c r="AG94" s="84"/>
      <c r="AH94" s="84"/>
      <c r="AI94" s="84"/>
      <c r="AJ94" s="84"/>
      <c r="AM94" s="8"/>
      <c r="AW94" s="1"/>
      <c r="AX94" s="1"/>
      <c r="AY94" s="1"/>
    </row>
    <row r="95" spans="2:51" ht="12" customHeight="1" x14ac:dyDescent="0.3">
      <c r="B95" s="39" t="s">
        <v>60</v>
      </c>
      <c r="C95" s="106"/>
      <c r="D95" s="107"/>
      <c r="E95" s="107"/>
      <c r="F95" s="107"/>
      <c r="G95" s="107"/>
      <c r="H95" s="107"/>
      <c r="I95" s="108"/>
      <c r="J95" s="109"/>
      <c r="K95" s="107"/>
      <c r="L95" s="107"/>
      <c r="M95" s="107"/>
      <c r="N95" s="107"/>
      <c r="O95" s="107"/>
      <c r="P95" s="110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3"/>
      <c r="AF95" s="84"/>
      <c r="AG95" s="84"/>
      <c r="AH95" s="84"/>
      <c r="AI95" s="84"/>
      <c r="AJ95" s="84"/>
      <c r="AM95" s="8"/>
      <c r="AW95" s="1"/>
      <c r="AX95" s="1"/>
      <c r="AY95" s="1"/>
    </row>
    <row r="96" spans="2:51" ht="12" customHeight="1" x14ac:dyDescent="0.3">
      <c r="B96" s="39" t="s">
        <v>61</v>
      </c>
      <c r="C96" s="106"/>
      <c r="D96" s="107"/>
      <c r="E96" s="107"/>
      <c r="F96" s="107"/>
      <c r="G96" s="107"/>
      <c r="H96" s="107"/>
      <c r="I96" s="108"/>
      <c r="J96" s="109"/>
      <c r="K96" s="107"/>
      <c r="L96" s="107"/>
      <c r="M96" s="107"/>
      <c r="N96" s="107"/>
      <c r="O96" s="107"/>
      <c r="P96" s="110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3"/>
      <c r="AF96" s="84"/>
      <c r="AG96" s="84"/>
      <c r="AH96" s="84"/>
      <c r="AI96" s="84"/>
      <c r="AJ96" s="84"/>
      <c r="AM96" s="8"/>
      <c r="AW96" s="1"/>
      <c r="AX96" s="1"/>
      <c r="AY96" s="1"/>
    </row>
    <row r="97" spans="2:51" ht="12" customHeight="1" x14ac:dyDescent="0.3">
      <c r="B97" s="39" t="s">
        <v>62</v>
      </c>
      <c r="C97" s="106"/>
      <c r="D97" s="107"/>
      <c r="E97" s="107"/>
      <c r="F97" s="107"/>
      <c r="G97" s="107"/>
      <c r="H97" s="107"/>
      <c r="I97" s="108"/>
      <c r="J97" s="109"/>
      <c r="K97" s="107"/>
      <c r="L97" s="107"/>
      <c r="M97" s="107"/>
      <c r="N97" s="107"/>
      <c r="O97" s="107"/>
      <c r="P97" s="110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3"/>
      <c r="AF97" s="84"/>
      <c r="AG97" s="84"/>
      <c r="AH97" s="84"/>
      <c r="AI97" s="84"/>
      <c r="AJ97" s="84"/>
      <c r="AM97" s="8"/>
      <c r="AW97" s="1"/>
      <c r="AX97" s="1"/>
      <c r="AY97" s="1"/>
    </row>
    <row r="98" spans="2:51" ht="12" customHeight="1" x14ac:dyDescent="0.3">
      <c r="B98" s="39" t="s">
        <v>63</v>
      </c>
      <c r="C98" s="106"/>
      <c r="D98" s="107"/>
      <c r="E98" s="107"/>
      <c r="F98" s="107"/>
      <c r="G98" s="107"/>
      <c r="H98" s="107"/>
      <c r="I98" s="108"/>
      <c r="J98" s="109"/>
      <c r="K98" s="107"/>
      <c r="L98" s="107"/>
      <c r="M98" s="107"/>
      <c r="N98" s="107"/>
      <c r="O98" s="107"/>
      <c r="P98" s="110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3"/>
      <c r="AF98" s="84"/>
      <c r="AG98" s="84"/>
      <c r="AH98" s="84"/>
      <c r="AI98" s="84"/>
      <c r="AJ98" s="84"/>
      <c r="AM98" s="8"/>
      <c r="AW98" s="1"/>
      <c r="AX98" s="1"/>
      <c r="AY98" s="1"/>
    </row>
    <row r="99" spans="2:51" ht="12" customHeight="1" x14ac:dyDescent="0.3">
      <c r="B99" s="39" t="s">
        <v>64</v>
      </c>
      <c r="C99" s="106"/>
      <c r="D99" s="107"/>
      <c r="E99" s="107"/>
      <c r="F99" s="107"/>
      <c r="G99" s="107"/>
      <c r="H99" s="107"/>
      <c r="I99" s="108"/>
      <c r="J99" s="109"/>
      <c r="K99" s="107"/>
      <c r="L99" s="107"/>
      <c r="M99" s="107"/>
      <c r="N99" s="107"/>
      <c r="O99" s="107"/>
      <c r="P99" s="110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3"/>
      <c r="AF99" s="84"/>
      <c r="AG99" s="84"/>
      <c r="AH99" s="84"/>
      <c r="AI99" s="84"/>
      <c r="AJ99" s="84"/>
      <c r="AM99" s="8"/>
      <c r="AW99" s="1"/>
      <c r="AX99" s="1"/>
      <c r="AY99" s="1"/>
    </row>
    <row r="100" spans="2:51" ht="12" customHeight="1" x14ac:dyDescent="0.3">
      <c r="B100" s="39" t="s">
        <v>65</v>
      </c>
      <c r="C100" s="106"/>
      <c r="D100" s="107"/>
      <c r="E100" s="107"/>
      <c r="F100" s="107"/>
      <c r="G100" s="107"/>
      <c r="H100" s="107"/>
      <c r="I100" s="108"/>
      <c r="J100" s="109"/>
      <c r="K100" s="107"/>
      <c r="L100" s="107"/>
      <c r="M100" s="107"/>
      <c r="N100" s="107"/>
      <c r="O100" s="107"/>
      <c r="P100" s="110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3"/>
      <c r="AF100" s="84"/>
      <c r="AG100" s="84"/>
      <c r="AH100" s="84"/>
      <c r="AI100" s="84"/>
      <c r="AJ100" s="84"/>
      <c r="AM100" s="8"/>
      <c r="AW100" s="1"/>
      <c r="AX100" s="1"/>
      <c r="AY100" s="1"/>
    </row>
    <row r="101" spans="2:51" ht="12" customHeight="1" x14ac:dyDescent="0.3">
      <c r="B101" s="39" t="s">
        <v>66</v>
      </c>
      <c r="C101" s="106"/>
      <c r="D101" s="107"/>
      <c r="E101" s="107"/>
      <c r="F101" s="107"/>
      <c r="G101" s="107"/>
      <c r="H101" s="107"/>
      <c r="I101" s="108"/>
      <c r="J101" s="109"/>
      <c r="K101" s="107"/>
      <c r="L101" s="107"/>
      <c r="M101" s="107"/>
      <c r="N101" s="107"/>
      <c r="O101" s="107"/>
      <c r="P101" s="110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3"/>
      <c r="AF101" s="84"/>
      <c r="AG101" s="84"/>
      <c r="AH101" s="84"/>
      <c r="AI101" s="84"/>
      <c r="AJ101" s="84"/>
      <c r="AM101" s="8"/>
      <c r="AW101" s="1"/>
      <c r="AX101" s="1"/>
      <c r="AY101" s="1"/>
    </row>
    <row r="102" spans="2:51" ht="12" customHeight="1" x14ac:dyDescent="0.3">
      <c r="B102" s="39" t="s">
        <v>67</v>
      </c>
      <c r="C102" s="106"/>
      <c r="D102" s="107"/>
      <c r="E102" s="107"/>
      <c r="F102" s="107"/>
      <c r="G102" s="107"/>
      <c r="H102" s="107"/>
      <c r="I102" s="108"/>
      <c r="J102" s="109"/>
      <c r="K102" s="107"/>
      <c r="L102" s="107"/>
      <c r="M102" s="107"/>
      <c r="N102" s="107"/>
      <c r="O102" s="107"/>
      <c r="P102" s="110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3"/>
      <c r="AF102" s="84"/>
      <c r="AG102" s="84"/>
      <c r="AH102" s="84"/>
      <c r="AI102" s="84"/>
      <c r="AJ102" s="84"/>
      <c r="AM102" s="8"/>
      <c r="AW102" s="1"/>
      <c r="AX102" s="1"/>
      <c r="AY102" s="1"/>
    </row>
    <row r="103" spans="2:51" ht="12" customHeight="1" x14ac:dyDescent="0.3">
      <c r="B103" s="39" t="s">
        <v>68</v>
      </c>
      <c r="C103" s="106"/>
      <c r="D103" s="107"/>
      <c r="E103" s="107"/>
      <c r="F103" s="107"/>
      <c r="G103" s="107"/>
      <c r="H103" s="107"/>
      <c r="I103" s="108"/>
      <c r="J103" s="109"/>
      <c r="K103" s="107"/>
      <c r="L103" s="107"/>
      <c r="M103" s="107"/>
      <c r="N103" s="107"/>
      <c r="O103" s="107"/>
      <c r="P103" s="110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3"/>
      <c r="AF103" s="84"/>
      <c r="AG103" s="84"/>
      <c r="AH103" s="84"/>
      <c r="AI103" s="84"/>
      <c r="AJ103" s="84"/>
      <c r="AM103" s="8"/>
      <c r="AW103" s="1"/>
      <c r="AX103" s="1"/>
      <c r="AY103" s="1"/>
    </row>
    <row r="104" spans="2:51" ht="12" customHeight="1" x14ac:dyDescent="0.3">
      <c r="B104" s="39" t="s">
        <v>69</v>
      </c>
      <c r="C104" s="106"/>
      <c r="D104" s="107"/>
      <c r="E104" s="107"/>
      <c r="F104" s="107"/>
      <c r="G104" s="107"/>
      <c r="H104" s="107"/>
      <c r="I104" s="108"/>
      <c r="J104" s="109"/>
      <c r="K104" s="107"/>
      <c r="L104" s="107"/>
      <c r="M104" s="107"/>
      <c r="N104" s="107"/>
      <c r="O104" s="107"/>
      <c r="P104" s="110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3"/>
      <c r="AF104" s="84"/>
      <c r="AG104" s="84"/>
      <c r="AH104" s="84"/>
      <c r="AI104" s="84"/>
      <c r="AJ104" s="84"/>
      <c r="AM104" s="8"/>
      <c r="AW104" s="1"/>
      <c r="AX104" s="1"/>
      <c r="AY104" s="1"/>
    </row>
    <row r="105" spans="2:51" ht="12" customHeight="1" x14ac:dyDescent="0.3">
      <c r="B105" s="39" t="s">
        <v>70</v>
      </c>
      <c r="C105" s="106"/>
      <c r="D105" s="107"/>
      <c r="E105" s="107"/>
      <c r="F105" s="107"/>
      <c r="G105" s="107"/>
      <c r="H105" s="107"/>
      <c r="I105" s="108"/>
      <c r="J105" s="109"/>
      <c r="K105" s="107"/>
      <c r="L105" s="107"/>
      <c r="M105" s="107"/>
      <c r="N105" s="107"/>
      <c r="O105" s="107"/>
      <c r="P105" s="110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3"/>
      <c r="AF105" s="84"/>
      <c r="AG105" s="84"/>
      <c r="AH105" s="84"/>
      <c r="AI105" s="84"/>
      <c r="AJ105" s="84"/>
      <c r="AM105" s="8"/>
      <c r="AW105" s="1"/>
      <c r="AX105" s="1"/>
      <c r="AY105" s="1"/>
    </row>
    <row r="106" spans="2:51" ht="12" customHeight="1" x14ac:dyDescent="0.3">
      <c r="B106" s="39" t="s">
        <v>71</v>
      </c>
      <c r="C106" s="106"/>
      <c r="D106" s="107"/>
      <c r="E106" s="107"/>
      <c r="F106" s="107"/>
      <c r="G106" s="107"/>
      <c r="H106" s="107"/>
      <c r="I106" s="108"/>
      <c r="J106" s="109"/>
      <c r="K106" s="107"/>
      <c r="L106" s="107"/>
      <c r="M106" s="107"/>
      <c r="N106" s="107"/>
      <c r="O106" s="107"/>
      <c r="P106" s="110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3"/>
      <c r="AF106" s="84"/>
      <c r="AG106" s="84"/>
      <c r="AH106" s="84"/>
      <c r="AI106" s="84"/>
      <c r="AJ106" s="84"/>
      <c r="AM106" s="8"/>
      <c r="AW106" s="1"/>
      <c r="AX106" s="1"/>
      <c r="AY106" s="1"/>
    </row>
    <row r="107" spans="2:51" ht="12" customHeight="1" x14ac:dyDescent="0.3">
      <c r="B107" s="39" t="s">
        <v>72</v>
      </c>
      <c r="C107" s="106"/>
      <c r="D107" s="107"/>
      <c r="E107" s="107"/>
      <c r="F107" s="107"/>
      <c r="G107" s="107"/>
      <c r="H107" s="107"/>
      <c r="I107" s="108"/>
      <c r="J107" s="109"/>
      <c r="K107" s="107"/>
      <c r="L107" s="107"/>
      <c r="M107" s="107"/>
      <c r="N107" s="107"/>
      <c r="O107" s="107"/>
      <c r="P107" s="110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3"/>
      <c r="AF107" s="84"/>
      <c r="AG107" s="84"/>
      <c r="AH107" s="84"/>
      <c r="AI107" s="84"/>
      <c r="AJ107" s="84"/>
      <c r="AM107" s="8"/>
      <c r="AW107" s="1"/>
      <c r="AX107" s="1"/>
      <c r="AY107" s="1"/>
    </row>
    <row r="108" spans="2:51" ht="12" customHeight="1" x14ac:dyDescent="0.3">
      <c r="B108" s="39" t="s">
        <v>73</v>
      </c>
      <c r="C108" s="106"/>
      <c r="D108" s="107"/>
      <c r="E108" s="107"/>
      <c r="F108" s="107"/>
      <c r="G108" s="107"/>
      <c r="H108" s="107"/>
      <c r="I108" s="108"/>
      <c r="J108" s="109"/>
      <c r="K108" s="107"/>
      <c r="L108" s="107"/>
      <c r="M108" s="107"/>
      <c r="N108" s="107"/>
      <c r="O108" s="107"/>
      <c r="P108" s="110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3"/>
      <c r="AF108" s="84"/>
      <c r="AG108" s="84"/>
      <c r="AH108" s="84"/>
      <c r="AI108" s="84"/>
      <c r="AJ108" s="84"/>
      <c r="AM108" s="8"/>
      <c r="AW108" s="1"/>
      <c r="AX108" s="1"/>
      <c r="AY108" s="1"/>
    </row>
    <row r="109" spans="2:51" ht="12" customHeight="1" x14ac:dyDescent="0.3">
      <c r="B109" s="39" t="s">
        <v>74</v>
      </c>
      <c r="C109" s="106"/>
      <c r="D109" s="107"/>
      <c r="E109" s="107"/>
      <c r="F109" s="107"/>
      <c r="G109" s="107"/>
      <c r="H109" s="107"/>
      <c r="I109" s="108"/>
      <c r="J109" s="109"/>
      <c r="K109" s="107"/>
      <c r="L109" s="107"/>
      <c r="M109" s="107"/>
      <c r="N109" s="107"/>
      <c r="O109" s="107"/>
      <c r="P109" s="110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3"/>
      <c r="AF109" s="84"/>
      <c r="AG109" s="84"/>
      <c r="AH109" s="84"/>
      <c r="AI109" s="84"/>
      <c r="AJ109" s="84"/>
      <c r="AW109" s="8"/>
      <c r="AX109" s="8"/>
      <c r="AY109" s="8"/>
    </row>
    <row r="110" spans="2:51" ht="12" customHeight="1" x14ac:dyDescent="0.3">
      <c r="B110" s="39" t="s">
        <v>75</v>
      </c>
      <c r="C110" s="106"/>
      <c r="D110" s="107"/>
      <c r="E110" s="107"/>
      <c r="F110" s="107"/>
      <c r="G110" s="107"/>
      <c r="H110" s="107"/>
      <c r="I110" s="108"/>
      <c r="J110" s="109"/>
      <c r="K110" s="107"/>
      <c r="L110" s="107"/>
      <c r="M110" s="107"/>
      <c r="N110" s="107"/>
      <c r="O110" s="107"/>
      <c r="P110" s="110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3"/>
      <c r="AF110" s="84"/>
      <c r="AG110" s="84"/>
      <c r="AH110" s="84"/>
      <c r="AI110" s="84"/>
      <c r="AJ110" s="84"/>
      <c r="AK110" s="40"/>
      <c r="AL110" s="4"/>
      <c r="AQ110" s="6"/>
      <c r="AR110" s="6"/>
      <c r="AW110" s="1"/>
      <c r="AX110" s="1"/>
      <c r="AY110" s="1"/>
    </row>
    <row r="111" spans="2:51" ht="12" customHeight="1" x14ac:dyDescent="0.3">
      <c r="B111" s="39" t="s">
        <v>76</v>
      </c>
      <c r="C111" s="106"/>
      <c r="D111" s="107"/>
      <c r="E111" s="107"/>
      <c r="F111" s="107"/>
      <c r="G111" s="107"/>
      <c r="H111" s="107"/>
      <c r="I111" s="108"/>
      <c r="J111" s="109"/>
      <c r="K111" s="107"/>
      <c r="L111" s="107"/>
      <c r="M111" s="107"/>
      <c r="N111" s="107"/>
      <c r="O111" s="107"/>
      <c r="P111" s="110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3"/>
      <c r="AF111" s="84"/>
      <c r="AG111" s="84"/>
      <c r="AH111" s="84"/>
      <c r="AI111" s="84"/>
      <c r="AJ111" s="84"/>
      <c r="AK111" s="40"/>
      <c r="AL111" s="5"/>
      <c r="AQ111" s="6"/>
      <c r="AR111" s="6"/>
      <c r="AW111" s="1"/>
      <c r="AX111" s="1"/>
      <c r="AY111" s="1"/>
    </row>
    <row r="112" spans="2:51" ht="12" customHeight="1" x14ac:dyDescent="0.3">
      <c r="B112" s="39" t="s">
        <v>77</v>
      </c>
      <c r="C112" s="106"/>
      <c r="D112" s="107"/>
      <c r="E112" s="107"/>
      <c r="F112" s="107"/>
      <c r="G112" s="107"/>
      <c r="H112" s="107"/>
      <c r="I112" s="108"/>
      <c r="J112" s="109"/>
      <c r="K112" s="107"/>
      <c r="L112" s="107"/>
      <c r="M112" s="107"/>
      <c r="N112" s="107"/>
      <c r="O112" s="107"/>
      <c r="P112" s="110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3"/>
      <c r="AF112" s="84"/>
      <c r="AG112" s="84"/>
      <c r="AH112" s="84"/>
      <c r="AI112" s="84"/>
      <c r="AJ112" s="84"/>
      <c r="AK112" s="40"/>
      <c r="AL112" s="5"/>
      <c r="AQ112" s="6"/>
      <c r="AR112" s="6"/>
      <c r="AW112" s="1"/>
      <c r="AX112" s="1"/>
      <c r="AY112" s="1"/>
    </row>
    <row r="113" spans="2:51" ht="12" customHeight="1" x14ac:dyDescent="0.3">
      <c r="B113" s="39" t="s">
        <v>78</v>
      </c>
      <c r="C113" s="106"/>
      <c r="D113" s="107"/>
      <c r="E113" s="107"/>
      <c r="F113" s="107"/>
      <c r="G113" s="107"/>
      <c r="H113" s="107"/>
      <c r="I113" s="108"/>
      <c r="J113" s="109"/>
      <c r="K113" s="107"/>
      <c r="L113" s="107"/>
      <c r="M113" s="107"/>
      <c r="N113" s="107"/>
      <c r="O113" s="107"/>
      <c r="P113" s="110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3"/>
      <c r="AF113" s="84"/>
      <c r="AG113" s="84"/>
      <c r="AH113" s="84"/>
      <c r="AI113" s="84"/>
      <c r="AJ113" s="84"/>
      <c r="AK113" s="40"/>
      <c r="AQ113" s="6"/>
      <c r="AR113" s="6"/>
      <c r="AW113" s="1"/>
      <c r="AX113" s="1"/>
      <c r="AY113" s="1"/>
    </row>
    <row r="114" spans="2:51" ht="12" customHeight="1" x14ac:dyDescent="0.3">
      <c r="B114" s="39" t="s">
        <v>79</v>
      </c>
      <c r="C114" s="106"/>
      <c r="D114" s="107"/>
      <c r="E114" s="107"/>
      <c r="F114" s="107"/>
      <c r="G114" s="107"/>
      <c r="H114" s="107"/>
      <c r="I114" s="108"/>
      <c r="J114" s="109"/>
      <c r="K114" s="107"/>
      <c r="L114" s="107"/>
      <c r="M114" s="107"/>
      <c r="N114" s="107"/>
      <c r="O114" s="107"/>
      <c r="P114" s="110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3"/>
      <c r="AF114" s="84"/>
      <c r="AG114" s="84"/>
      <c r="AH114" s="84"/>
      <c r="AI114" s="84"/>
      <c r="AJ114" s="84"/>
      <c r="AQ114" s="6"/>
      <c r="AR114" s="6"/>
      <c r="AW114" s="1"/>
      <c r="AX114" s="1"/>
      <c r="AY114" s="1"/>
    </row>
    <row r="115" spans="2:51" ht="14.1" customHeight="1" thickBot="1" x14ac:dyDescent="0.35">
      <c r="AQ115" s="6"/>
      <c r="AR115" s="6"/>
      <c r="AW115" s="1"/>
      <c r="AX115" s="1"/>
      <c r="AY115" s="1"/>
    </row>
    <row r="116" spans="2:51" ht="20.100000000000001" customHeight="1" x14ac:dyDescent="0.3">
      <c r="J116" s="71" t="s">
        <v>8</v>
      </c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3"/>
      <c r="AQ116" s="6"/>
      <c r="AR116" s="6"/>
      <c r="AW116" s="1"/>
      <c r="AX116" s="1"/>
      <c r="AY116" s="1"/>
    </row>
    <row r="117" spans="2:51" ht="20.100000000000001" customHeight="1" x14ac:dyDescent="0.3">
      <c r="J117" s="74" t="s">
        <v>17</v>
      </c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6"/>
      <c r="AQ117" s="6"/>
      <c r="AR117" s="6"/>
      <c r="AW117" s="1"/>
      <c r="AX117" s="1"/>
      <c r="AY117" s="1"/>
    </row>
    <row r="118" spans="2:51" ht="20.100000000000001" customHeight="1" x14ac:dyDescent="0.3">
      <c r="J118" s="74" t="s">
        <v>18</v>
      </c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6"/>
      <c r="AQ118" s="6"/>
      <c r="AR118" s="6"/>
      <c r="AW118" s="1"/>
      <c r="AX118" s="1"/>
      <c r="AY118" s="1"/>
    </row>
    <row r="119" spans="2:51" ht="20.100000000000001" customHeight="1" thickBot="1" x14ac:dyDescent="0.35">
      <c r="J119" s="77" t="s">
        <v>9</v>
      </c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9"/>
      <c r="AQ119" s="6"/>
      <c r="AR119" s="6"/>
      <c r="AW119" s="1"/>
      <c r="AX119" s="1"/>
      <c r="AY119" s="1"/>
    </row>
    <row r="120" spans="2:51" ht="14.1" customHeight="1" x14ac:dyDescent="0.3">
      <c r="AG120" s="70" t="s">
        <v>121</v>
      </c>
      <c r="AH120" s="70"/>
      <c r="AI120" s="70"/>
      <c r="AJ120" s="70"/>
      <c r="AK120" s="70"/>
      <c r="AL120" s="70"/>
    </row>
  </sheetData>
  <sheetProtection sheet="1" insertRows="0" deleteRows="0"/>
  <mergeCells count="261">
    <mergeCell ref="C114:I114"/>
    <mergeCell ref="J114:P114"/>
    <mergeCell ref="C111:I111"/>
    <mergeCell ref="J111:P111"/>
    <mergeCell ref="C112:I112"/>
    <mergeCell ref="J112:P112"/>
    <mergeCell ref="C113:I113"/>
    <mergeCell ref="J113:P113"/>
    <mergeCell ref="Q111:AD111"/>
    <mergeCell ref="C108:I108"/>
    <mergeCell ref="J108:P108"/>
    <mergeCell ref="C109:I109"/>
    <mergeCell ref="J109:P109"/>
    <mergeCell ref="C110:I110"/>
    <mergeCell ref="J110:P110"/>
    <mergeCell ref="Q108:AD108"/>
    <mergeCell ref="AE108:AJ108"/>
    <mergeCell ref="Q109:AD109"/>
    <mergeCell ref="AE109:AJ109"/>
    <mergeCell ref="Q110:AD110"/>
    <mergeCell ref="AE110:AJ110"/>
    <mergeCell ref="C105:I105"/>
    <mergeCell ref="J105:P105"/>
    <mergeCell ref="C106:I106"/>
    <mergeCell ref="J106:P106"/>
    <mergeCell ref="C107:I107"/>
    <mergeCell ref="J107:P107"/>
    <mergeCell ref="Q105:AD105"/>
    <mergeCell ref="AE105:AJ105"/>
    <mergeCell ref="Q106:AD106"/>
    <mergeCell ref="AE106:AJ106"/>
    <mergeCell ref="Q107:AD107"/>
    <mergeCell ref="AE107:AJ107"/>
    <mergeCell ref="C102:I102"/>
    <mergeCell ref="J102:P102"/>
    <mergeCell ref="C103:I103"/>
    <mergeCell ref="J103:P103"/>
    <mergeCell ref="C104:I104"/>
    <mergeCell ref="J104:P104"/>
    <mergeCell ref="Q102:AD102"/>
    <mergeCell ref="AE102:AJ102"/>
    <mergeCell ref="Q103:AD103"/>
    <mergeCell ref="AE103:AJ103"/>
    <mergeCell ref="Q104:AD104"/>
    <mergeCell ref="AE104:AJ104"/>
    <mergeCell ref="C99:I99"/>
    <mergeCell ref="J99:P99"/>
    <mergeCell ref="C100:I100"/>
    <mergeCell ref="J100:P100"/>
    <mergeCell ref="C101:I101"/>
    <mergeCell ref="J101:P101"/>
    <mergeCell ref="Q99:AD99"/>
    <mergeCell ref="AE99:AJ99"/>
    <mergeCell ref="Q100:AD100"/>
    <mergeCell ref="AE100:AJ100"/>
    <mergeCell ref="Q101:AD101"/>
    <mergeCell ref="AE101:AJ101"/>
    <mergeCell ref="C96:I96"/>
    <mergeCell ref="J96:P96"/>
    <mergeCell ref="C97:I97"/>
    <mergeCell ref="J97:P97"/>
    <mergeCell ref="C98:I98"/>
    <mergeCell ref="J98:P98"/>
    <mergeCell ref="Q96:AD96"/>
    <mergeCell ref="AE96:AJ96"/>
    <mergeCell ref="Q97:AD97"/>
    <mergeCell ref="AE97:AJ97"/>
    <mergeCell ref="Q98:AD98"/>
    <mergeCell ref="AE98:AJ98"/>
    <mergeCell ref="C93:I93"/>
    <mergeCell ref="J93:P93"/>
    <mergeCell ref="C94:I94"/>
    <mergeCell ref="J94:P94"/>
    <mergeCell ref="C95:I95"/>
    <mergeCell ref="J95:P95"/>
    <mergeCell ref="Q93:AD93"/>
    <mergeCell ref="AE93:AJ93"/>
    <mergeCell ref="Q94:AD94"/>
    <mergeCell ref="AE94:AJ94"/>
    <mergeCell ref="Q95:AD95"/>
    <mergeCell ref="AE95:AJ95"/>
    <mergeCell ref="C90:I90"/>
    <mergeCell ref="J90:P90"/>
    <mergeCell ref="C91:I91"/>
    <mergeCell ref="J91:P91"/>
    <mergeCell ref="C92:I92"/>
    <mergeCell ref="J92:P92"/>
    <mergeCell ref="Q90:AD90"/>
    <mergeCell ref="AE90:AJ90"/>
    <mergeCell ref="Q91:AD91"/>
    <mergeCell ref="AE91:AJ91"/>
    <mergeCell ref="Q92:AD92"/>
    <mergeCell ref="AE92:AJ92"/>
    <mergeCell ref="C87:I87"/>
    <mergeCell ref="J87:P87"/>
    <mergeCell ref="C88:I88"/>
    <mergeCell ref="J88:P88"/>
    <mergeCell ref="C89:I89"/>
    <mergeCell ref="J89:P89"/>
    <mergeCell ref="Q87:AD87"/>
    <mergeCell ref="AE87:AJ87"/>
    <mergeCell ref="Q88:AD88"/>
    <mergeCell ref="AE88:AJ88"/>
    <mergeCell ref="Q89:AD89"/>
    <mergeCell ref="AE89:AJ89"/>
    <mergeCell ref="C84:I84"/>
    <mergeCell ref="J84:P84"/>
    <mergeCell ref="C85:I85"/>
    <mergeCell ref="J85:P85"/>
    <mergeCell ref="C86:I86"/>
    <mergeCell ref="J86:P86"/>
    <mergeCell ref="Q84:AD84"/>
    <mergeCell ref="AE84:AJ84"/>
    <mergeCell ref="Q85:AD85"/>
    <mergeCell ref="AE85:AJ85"/>
    <mergeCell ref="Q86:AD86"/>
    <mergeCell ref="AE86:AJ86"/>
    <mergeCell ref="C81:I81"/>
    <mergeCell ref="J81:P81"/>
    <mergeCell ref="C82:I82"/>
    <mergeCell ref="J82:P82"/>
    <mergeCell ref="C83:I83"/>
    <mergeCell ref="J83:P83"/>
    <mergeCell ref="Q81:AD81"/>
    <mergeCell ref="AE81:AJ81"/>
    <mergeCell ref="Q82:AD82"/>
    <mergeCell ref="AE82:AJ82"/>
    <mergeCell ref="Q83:AD83"/>
    <mergeCell ref="AE83:AJ83"/>
    <mergeCell ref="C78:I78"/>
    <mergeCell ref="J78:P78"/>
    <mergeCell ref="C79:I79"/>
    <mergeCell ref="J79:P79"/>
    <mergeCell ref="C80:I80"/>
    <mergeCell ref="J80:P80"/>
    <mergeCell ref="Q78:AD78"/>
    <mergeCell ref="AE78:AJ78"/>
    <mergeCell ref="Q79:AD79"/>
    <mergeCell ref="AE79:AJ79"/>
    <mergeCell ref="Q80:AD80"/>
    <mergeCell ref="AE80:AJ80"/>
    <mergeCell ref="C75:I75"/>
    <mergeCell ref="J75:P75"/>
    <mergeCell ref="C76:I76"/>
    <mergeCell ref="J76:P76"/>
    <mergeCell ref="C77:I77"/>
    <mergeCell ref="J77:P77"/>
    <mergeCell ref="Q75:AD75"/>
    <mergeCell ref="AE75:AJ75"/>
    <mergeCell ref="Q76:AD76"/>
    <mergeCell ref="AE76:AJ76"/>
    <mergeCell ref="Q77:AD77"/>
    <mergeCell ref="AE77:AJ77"/>
    <mergeCell ref="C72:I72"/>
    <mergeCell ref="J72:P72"/>
    <mergeCell ref="C73:I73"/>
    <mergeCell ref="J73:P73"/>
    <mergeCell ref="C74:I74"/>
    <mergeCell ref="J74:P74"/>
    <mergeCell ref="Q72:AD72"/>
    <mergeCell ref="AE72:AJ72"/>
    <mergeCell ref="Q73:AD73"/>
    <mergeCell ref="AE73:AJ73"/>
    <mergeCell ref="Q74:AD74"/>
    <mergeCell ref="AE74:AJ74"/>
    <mergeCell ref="C69:I69"/>
    <mergeCell ref="J69:P69"/>
    <mergeCell ref="C70:I70"/>
    <mergeCell ref="J70:P70"/>
    <mergeCell ref="C71:I71"/>
    <mergeCell ref="J71:P71"/>
    <mergeCell ref="Q69:AD69"/>
    <mergeCell ref="AE69:AJ69"/>
    <mergeCell ref="Q70:AD70"/>
    <mergeCell ref="AE70:AJ70"/>
    <mergeCell ref="Q71:AD71"/>
    <mergeCell ref="AE71:AJ71"/>
    <mergeCell ref="C67:I67"/>
    <mergeCell ref="J67:P67"/>
    <mergeCell ref="C68:I68"/>
    <mergeCell ref="J68:P68"/>
    <mergeCell ref="AE66:AJ66"/>
    <mergeCell ref="Q67:AD67"/>
    <mergeCell ref="AE67:AJ67"/>
    <mergeCell ref="Q68:AD68"/>
    <mergeCell ref="AE68:AJ68"/>
    <mergeCell ref="C65:I65"/>
    <mergeCell ref="J65:P65"/>
    <mergeCell ref="C66:I66"/>
    <mergeCell ref="J66:P66"/>
    <mergeCell ref="C54:AL54"/>
    <mergeCell ref="C50:L50"/>
    <mergeCell ref="M56:R56"/>
    <mergeCell ref="S56:AH56"/>
    <mergeCell ref="M58:R58"/>
    <mergeCell ref="S58:AH58"/>
    <mergeCell ref="C60:L60"/>
    <mergeCell ref="M60:AH60"/>
    <mergeCell ref="C27:AK27"/>
    <mergeCell ref="B30:AK30"/>
    <mergeCell ref="E35:AJ35"/>
    <mergeCell ref="F36:AJ36"/>
    <mergeCell ref="C23:H23"/>
    <mergeCell ref="J23:AD23"/>
    <mergeCell ref="A62:AK62"/>
    <mergeCell ref="C64:I64"/>
    <mergeCell ref="J64:P64"/>
    <mergeCell ref="M48:AH48"/>
    <mergeCell ref="M50:AH50"/>
    <mergeCell ref="C52:L52"/>
    <mergeCell ref="M52:R52"/>
    <mergeCell ref="U52:Z52"/>
    <mergeCell ref="AC52:AH52"/>
    <mergeCell ref="C56:L56"/>
    <mergeCell ref="M42:AH42"/>
    <mergeCell ref="M44:AH44"/>
    <mergeCell ref="M46:AH46"/>
    <mergeCell ref="C46:H46"/>
    <mergeCell ref="C48:H48"/>
    <mergeCell ref="C25:H25"/>
    <mergeCell ref="J25:AD25"/>
    <mergeCell ref="E34:AL34"/>
    <mergeCell ref="C15:AK15"/>
    <mergeCell ref="C21:H21"/>
    <mergeCell ref="A1:AL4"/>
    <mergeCell ref="C13:H13"/>
    <mergeCell ref="C17:H17"/>
    <mergeCell ref="W6:Y6"/>
    <mergeCell ref="AA6:AL6"/>
    <mergeCell ref="C11:H11"/>
    <mergeCell ref="J11:AD11"/>
    <mergeCell ref="J17:AD17"/>
    <mergeCell ref="A8:AK8"/>
    <mergeCell ref="B9:AK9"/>
    <mergeCell ref="J13:AD13"/>
    <mergeCell ref="C19:I19"/>
    <mergeCell ref="J19:AD19"/>
    <mergeCell ref="E37:AJ37"/>
    <mergeCell ref="F38:AJ38"/>
    <mergeCell ref="J21:AD21"/>
    <mergeCell ref="C44:H44"/>
    <mergeCell ref="A40:AK40"/>
    <mergeCell ref="C42:H42"/>
    <mergeCell ref="A29:AK29"/>
    <mergeCell ref="AG120:AL120"/>
    <mergeCell ref="J116:AB116"/>
    <mergeCell ref="J117:AB117"/>
    <mergeCell ref="J118:AB118"/>
    <mergeCell ref="J119:AB119"/>
    <mergeCell ref="Q64:AD64"/>
    <mergeCell ref="AE64:AJ64"/>
    <mergeCell ref="Q65:AD65"/>
    <mergeCell ref="AE65:AJ65"/>
    <mergeCell ref="Q66:AD66"/>
    <mergeCell ref="AE111:AJ111"/>
    <mergeCell ref="Q112:AD112"/>
    <mergeCell ref="AE112:AJ112"/>
    <mergeCell ref="Q113:AD113"/>
    <mergeCell ref="AE113:AJ113"/>
    <mergeCell ref="Q114:AD114"/>
    <mergeCell ref="AE114:AJ114"/>
  </mergeCells>
  <phoneticPr fontId="6"/>
  <conditionalFormatting sqref="C19 M58:R58 M60:R60">
    <cfRule type="expression" dxfId="17" priority="23">
      <formula>$J$11="AP：指定参加者"</formula>
    </cfRule>
  </conditionalFormatting>
  <conditionalFormatting sqref="C50">
    <cfRule type="expression" dxfId="16" priority="7">
      <formula>$J$11="AM：管理会社"</formula>
    </cfRule>
    <cfRule type="expression" dxfId="15" priority="8">
      <formula>$J$11="AP：指定参加者"</formula>
    </cfRule>
    <cfRule type="expression" dxfId="14" priority="21">
      <formula>$J$11="TB：信託銀行"</formula>
    </cfRule>
  </conditionalFormatting>
  <conditionalFormatting sqref="C52">
    <cfRule type="expression" dxfId="13" priority="11">
      <formula>$J$11="AP：指定参加者"</formula>
    </cfRule>
  </conditionalFormatting>
  <conditionalFormatting sqref="C54">
    <cfRule type="expression" dxfId="12" priority="16">
      <formula>$J$11="AP：指定参加者"</formula>
    </cfRule>
  </conditionalFormatting>
  <conditionalFormatting sqref="C56">
    <cfRule type="expression" dxfId="11" priority="10">
      <formula>$J$11="AP：指定参加者"</formula>
    </cfRule>
  </conditionalFormatting>
  <conditionalFormatting sqref="J19:AD19">
    <cfRule type="expression" dxfId="10" priority="22">
      <formula>$J$11="AP：指定参加者"</formula>
    </cfRule>
  </conditionalFormatting>
  <conditionalFormatting sqref="M52:R52 U52:Z52 AC52:AH52">
    <cfRule type="expression" dxfId="9" priority="14">
      <formula>$J$11="AP：指定参加者"</formula>
    </cfRule>
    <cfRule type="expression" dxfId="8" priority="18">
      <formula>$J$11="AP：指定参加者"</formula>
    </cfRule>
  </conditionalFormatting>
  <conditionalFormatting sqref="M56:R56">
    <cfRule type="expression" dxfId="7" priority="4">
      <formula>$J$11="AP：指定参加者"</formula>
    </cfRule>
  </conditionalFormatting>
  <conditionalFormatting sqref="M50:AH50">
    <cfRule type="expression" dxfId="6" priority="5">
      <formula>$J$11="AP：指定参加者"</formula>
    </cfRule>
    <cfRule type="expression" dxfId="5" priority="6">
      <formula>$J$11="TB：信託銀行"</formula>
    </cfRule>
    <cfRule type="expression" dxfId="4" priority="17">
      <formula>$J$11="AM：管理会社"</formula>
    </cfRule>
  </conditionalFormatting>
  <conditionalFormatting sqref="S56:AH56">
    <cfRule type="expression" dxfId="3" priority="2">
      <formula>$J$11="AP：指定参加者"</formula>
    </cfRule>
  </conditionalFormatting>
  <conditionalFormatting sqref="S58:AH58">
    <cfRule type="expression" dxfId="2" priority="1">
      <formula>$J$11="AP：指定参加者"</formula>
    </cfRule>
  </conditionalFormatting>
  <conditionalFormatting sqref="AE64:AJ64">
    <cfRule type="expression" dxfId="1" priority="13">
      <formula>$J$19="自己"</formula>
    </cfRule>
  </conditionalFormatting>
  <conditionalFormatting sqref="AE65:AJ114">
    <cfRule type="expression" dxfId="0" priority="12">
      <formula>$J$19="自己"</formula>
    </cfRule>
  </conditionalFormatting>
  <dataValidations count="6">
    <dataValidation type="list" allowBlank="1" showInputMessage="1" showErrorMessage="1" sqref="J11:AD11" xr:uid="{E683FEDF-DC2E-4809-A516-EC9E5BAA3E43}">
      <formula1>"AP：指定参加者,AM：管理会社,TB：信託銀行"</formula1>
    </dataValidation>
    <dataValidation type="textLength" operator="equal" allowBlank="1" showInputMessage="1" showErrorMessage="1" sqref="J13:AD13 M52:R52 U52:Z52 AC52:AH52" xr:uid="{27184AE3-5CA8-4BBB-9265-36972C267059}">
      <formula1>5</formula1>
    </dataValidation>
    <dataValidation type="list" allowBlank="1" showInputMessage="1" showErrorMessage="1" sqref="M50" xr:uid="{B8930F34-A3F9-4050-B71F-8C0A475CFD14}">
      <formula1>"あり,なし"</formula1>
    </dataValidation>
    <dataValidation type="list" allowBlank="1" showInputMessage="1" showErrorMessage="1" sqref="J19:AD19" xr:uid="{9633CE60-7693-476E-A125-5995857FD39E}">
      <formula1>"自己,委託"</formula1>
    </dataValidation>
    <dataValidation type="list" allowBlank="1" showInputMessage="1" showErrorMessage="1" sqref="AE65:AJ114" xr:uid="{8692F113-12A3-4867-BB80-7908526DC59B}">
      <formula1>"申込,承認"</formula1>
    </dataValidation>
    <dataValidation type="list" allowBlank="1" showInputMessage="1" showErrorMessage="1" sqref="M60:AH60" xr:uid="{3F4AF951-7609-4516-B46B-229887C34045}">
      <formula1>"本稼働（2026/6/29）以降,その他"</formula1>
    </dataValidation>
  </dataValidations>
  <hyperlinks>
    <hyperlink ref="F36" r:id="rId1" xr:uid="{B509C653-5A91-4D88-8665-2DC6BE03E3F3}"/>
    <hyperlink ref="F38" r:id="rId2" xr:uid="{C2BE4A5B-F397-40B9-B27F-FC3D27D5C0D9}"/>
  </hyperlinks>
  <pageMargins left="0.39370078740157483" right="0.39370078740157483" top="0.86614173228346458" bottom="0.74803149606299213" header="0.31496062992125984" footer="0.31496062992125984"/>
  <pageSetup paperSize="9" orientation="portrait" r:id="rId3"/>
  <rowBreaks count="1" manualBreakCount="1">
    <brk id="61" max="37" man="1"/>
  </rowBreaks>
  <customProperties>
    <customPr name="layoutContexts" r:id="rId4"/>
  </customPropertie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31</xdr:row>
                    <xdr:rowOff>0</xdr:rowOff>
                  </from>
                  <to>
                    <xdr:col>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Group Box 8">
              <controlPr defaultSize="0" autoFill="0" autoPict="0">
                <anchor moveWithCells="1">
                  <from>
                    <xdr:col>1</xdr:col>
                    <xdr:colOff>160020</xdr:colOff>
                    <xdr:row>48</xdr:row>
                    <xdr:rowOff>0</xdr:rowOff>
                  </from>
                  <to>
                    <xdr:col>4</xdr:col>
                    <xdr:colOff>106680</xdr:colOff>
                    <xdr:row>53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Group Box 12">
              <controlPr defaultSize="0" autoFill="0" autoPict="0">
                <anchor moveWithCells="1">
                  <from>
                    <xdr:col>1</xdr:col>
                    <xdr:colOff>160020</xdr:colOff>
                    <xdr:row>48</xdr:row>
                    <xdr:rowOff>0</xdr:rowOff>
                  </from>
                  <to>
                    <xdr:col>4</xdr:col>
                    <xdr:colOff>106680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Group Box 14">
              <controlPr defaultSize="0" autoFill="0" autoPict="0">
                <anchor moveWithCells="1">
                  <from>
                    <xdr:col>1</xdr:col>
                    <xdr:colOff>160020</xdr:colOff>
                    <xdr:row>48</xdr:row>
                    <xdr:rowOff>0</xdr:rowOff>
                  </from>
                  <to>
                    <xdr:col>4</xdr:col>
                    <xdr:colOff>106680</xdr:colOff>
                    <xdr:row>53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8B6C7-8BFB-49E8-8123-8BB5C50C05C9}">
  <dimension ref="A1:U24"/>
  <sheetViews>
    <sheetView workbookViewId="0">
      <selection activeCell="R2" sqref="R2"/>
    </sheetView>
  </sheetViews>
  <sheetFormatPr defaultRowHeight="13.2" x14ac:dyDescent="0.2"/>
  <sheetData>
    <row r="1" spans="1:21" s="63" customFormat="1" ht="45" x14ac:dyDescent="0.2">
      <c r="A1" s="57" t="s">
        <v>92</v>
      </c>
      <c r="B1" s="57" t="s">
        <v>93</v>
      </c>
      <c r="C1" s="57" t="s">
        <v>94</v>
      </c>
      <c r="D1" s="58" t="s">
        <v>95</v>
      </c>
      <c r="E1" s="59" t="s">
        <v>96</v>
      </c>
      <c r="F1" s="59" t="s">
        <v>97</v>
      </c>
      <c r="G1" s="60" t="s">
        <v>98</v>
      </c>
      <c r="H1" s="59" t="s">
        <v>99</v>
      </c>
      <c r="I1" s="59" t="s">
        <v>123</v>
      </c>
      <c r="J1" s="59" t="s">
        <v>124</v>
      </c>
      <c r="K1" s="59" t="s">
        <v>125</v>
      </c>
      <c r="L1" s="59" t="s">
        <v>126</v>
      </c>
      <c r="M1" s="61" t="s">
        <v>127</v>
      </c>
      <c r="N1" s="61" t="s">
        <v>126</v>
      </c>
      <c r="O1" s="61" t="s">
        <v>128</v>
      </c>
      <c r="P1" s="61" t="s">
        <v>129</v>
      </c>
      <c r="Q1" s="61" t="s">
        <v>130</v>
      </c>
      <c r="R1" s="61" t="s">
        <v>131</v>
      </c>
      <c r="S1" s="62" t="s">
        <v>132</v>
      </c>
      <c r="T1" s="62" t="s">
        <v>133</v>
      </c>
      <c r="U1" s="63" t="s">
        <v>134</v>
      </c>
    </row>
    <row r="2" spans="1:21" x14ac:dyDescent="0.2">
      <c r="A2" s="54">
        <f>'UT-21'!AA6</f>
        <v>0</v>
      </c>
      <c r="B2" s="49" t="s">
        <v>100</v>
      </c>
      <c r="C2" s="49" t="s">
        <v>101</v>
      </c>
      <c r="D2" s="49"/>
      <c r="E2" t="s">
        <v>102</v>
      </c>
      <c r="F2" s="50">
        <f>'UT-21'!J13</f>
        <v>0</v>
      </c>
      <c r="G2" s="50">
        <f>'UT-21'!J11</f>
        <v>0</v>
      </c>
      <c r="H2">
        <f>IF(G2="MM：マーケットメイカー（証券会社を除く）","",'UT-21'!J$19)</f>
        <v>0</v>
      </c>
      <c r="I2" s="50">
        <f>'UT-21'!J17</f>
        <v>0</v>
      </c>
      <c r="J2" s="50">
        <f>'UT-21'!M$48</f>
        <v>0</v>
      </c>
      <c r="K2">
        <f>'UT-21'!S$56</f>
        <v>0</v>
      </c>
      <c r="L2" s="53">
        <f>'UT-21'!S$58</f>
        <v>0</v>
      </c>
      <c r="M2" s="64"/>
      <c r="N2" s="64"/>
      <c r="O2" s="50">
        <f>'UT-21'!M50</f>
        <v>0</v>
      </c>
      <c r="P2" t="str">
        <f>IF('UT-21'!M52="","",'UT-21'!M52)</f>
        <v/>
      </c>
      <c r="Q2" t="str">
        <f>IF('UT-21'!U52="","",'UT-21'!U52)</f>
        <v/>
      </c>
      <c r="R2" t="str">
        <f>IF('UT-21'!AC52="","",'UT-21'!AC52)</f>
        <v/>
      </c>
    </row>
    <row r="3" spans="1:2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21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21" x14ac:dyDescent="0.2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2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2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21" x14ac:dyDescent="0.2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21" x14ac:dyDescent="0.2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21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21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1:21" x14ac:dyDescent="0.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21" x14ac:dyDescent="0.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1:21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21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21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1:13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</row>
    <row r="18" spans="1:13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1:13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1:13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3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phoneticPr fontId="6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574E4-B4A0-4666-B8A9-9E678E9DFE30}">
  <dimension ref="A1:V52"/>
  <sheetViews>
    <sheetView zoomScale="90" zoomScaleNormal="90" workbookViewId="0">
      <selection activeCell="O14" sqref="O14"/>
    </sheetView>
  </sheetViews>
  <sheetFormatPr defaultRowHeight="13.2" x14ac:dyDescent="0.2"/>
  <cols>
    <col min="6" max="6" width="10.5546875" bestFit="1" customWidth="1"/>
    <col min="12" max="12" width="10.44140625" bestFit="1" customWidth="1"/>
    <col min="23" max="25" width="0" hidden="1" customWidth="1"/>
  </cols>
  <sheetData>
    <row r="1" spans="1:22" ht="60" x14ac:dyDescent="0.2">
      <c r="A1" s="46" t="s">
        <v>92</v>
      </c>
      <c r="B1" s="46" t="s">
        <v>93</v>
      </c>
      <c r="C1" s="46" t="s">
        <v>94</v>
      </c>
      <c r="D1" s="47" t="s">
        <v>87</v>
      </c>
      <c r="E1" s="47" t="s">
        <v>103</v>
      </c>
      <c r="F1" s="48" t="s">
        <v>88</v>
      </c>
      <c r="G1" s="47" t="s">
        <v>89</v>
      </c>
      <c r="H1" s="47" t="s">
        <v>90</v>
      </c>
      <c r="I1" s="47" t="s">
        <v>104</v>
      </c>
      <c r="J1" s="47" t="s">
        <v>105</v>
      </c>
      <c r="K1" s="47" t="s">
        <v>91</v>
      </c>
      <c r="L1" s="47" t="s">
        <v>106</v>
      </c>
      <c r="M1" s="47" t="s">
        <v>107</v>
      </c>
      <c r="N1" s="47" t="s">
        <v>108</v>
      </c>
      <c r="O1" s="47" t="s">
        <v>109</v>
      </c>
      <c r="P1" s="47" t="s">
        <v>110</v>
      </c>
      <c r="Q1" s="47" t="s">
        <v>111</v>
      </c>
      <c r="R1" s="47" t="s">
        <v>112</v>
      </c>
      <c r="S1" s="47" t="s">
        <v>113</v>
      </c>
      <c r="T1" s="47" t="s">
        <v>114</v>
      </c>
      <c r="U1" s="47" t="s">
        <v>115</v>
      </c>
      <c r="V1" s="47" t="s">
        <v>116</v>
      </c>
    </row>
    <row r="2" spans="1:22" x14ac:dyDescent="0.2">
      <c r="A2" s="55">
        <f>'UT-21'!$AA$6</f>
        <v>0</v>
      </c>
      <c r="B2" t="s">
        <v>100</v>
      </c>
      <c r="C2" t="s">
        <v>101</v>
      </c>
      <c r="D2" s="51"/>
      <c r="E2" t="s">
        <v>118</v>
      </c>
      <c r="F2" s="52">
        <f>'UT-21'!AA$6</f>
        <v>0</v>
      </c>
      <c r="G2" s="50">
        <f>'UT-21'!J$11</f>
        <v>0</v>
      </c>
      <c r="H2" s="50">
        <f>'UT-21'!J$13</f>
        <v>0</v>
      </c>
      <c r="I2" s="50">
        <f>'UT-21'!J$17</f>
        <v>0</v>
      </c>
      <c r="J2" s="50">
        <f>'UT-21'!M$48</f>
        <v>0</v>
      </c>
      <c r="K2" t="str">
        <f>IF(G2="MM：マーケットメイカー（証券会社を除く）","",IF('UT-21'!J$19="","",'UT-21'!J$19))</f>
        <v/>
      </c>
      <c r="L2" s="56">
        <f>'UT-21'!$M$60</f>
        <v>0</v>
      </c>
      <c r="M2" s="50">
        <f>'UT-21'!M$50</f>
        <v>0</v>
      </c>
      <c r="N2" t="str">
        <f>IF('UT-21'!M$52="","",'UT-21'!M$52)</f>
        <v/>
      </c>
      <c r="O2" t="str">
        <f>IF('UT-21'!U$52="","",'UT-21'!U$52)</f>
        <v/>
      </c>
      <c r="P2" t="str">
        <f>IF('UT-21'!AC$52="","",'UT-21'!AC$52)</f>
        <v/>
      </c>
      <c r="Q2" t="str">
        <f>IF('UT-21'!S$56="","",'UT-21'!S$56)</f>
        <v/>
      </c>
      <c r="R2" t="str">
        <f>IF('UT-21'!S$58="","",'UT-21'!S$58)</f>
        <v/>
      </c>
      <c r="S2" t="str">
        <f>IF('UT-21'!C65="","",'UT-21'!C65)</f>
        <v/>
      </c>
      <c r="T2" t="str">
        <f>IF('UT-21'!J65="","",'UT-21'!J65)</f>
        <v/>
      </c>
      <c r="U2" t="str">
        <f>IF('UT-21'!Q65="","",'UT-21'!Q65)</f>
        <v/>
      </c>
      <c r="V2" t="str">
        <f>IF('UT-21'!AE65="","",'UT-21'!AE65)</f>
        <v/>
      </c>
    </row>
    <row r="3" spans="1:22" x14ac:dyDescent="0.2">
      <c r="A3" s="55">
        <f>'UT-21'!$AA$6</f>
        <v>0</v>
      </c>
      <c r="B3" t="s">
        <v>100</v>
      </c>
      <c r="C3" t="s">
        <v>101</v>
      </c>
      <c r="D3" s="51"/>
      <c r="E3" t="s">
        <v>118</v>
      </c>
      <c r="F3" s="52" t="str">
        <f>IF(S3="","",'UT-21'!AA$6)</f>
        <v/>
      </c>
      <c r="G3" t="str">
        <f>IF(S3="","",'UT-21'!J$11)</f>
        <v/>
      </c>
      <c r="H3" t="str">
        <f>IF(S3="","",'UT-21'!J$13)</f>
        <v/>
      </c>
      <c r="I3" t="str">
        <f>IF(S3="","",'UT-21'!J$17)</f>
        <v/>
      </c>
      <c r="J3" t="str">
        <f>IF(S3="","",'UT-21'!M$48)</f>
        <v/>
      </c>
      <c r="K3" t="str">
        <f>IF(G3="MM：マーケットメイカー（証券会社を除く）","",IF('UT-21'!J$19="","",'UT-21'!J$19))</f>
        <v/>
      </c>
      <c r="L3" s="56">
        <f>'UT-21'!$M$60</f>
        <v>0</v>
      </c>
      <c r="M3" t="str">
        <f>IF(S3="","",'UT-21'!M$50)</f>
        <v/>
      </c>
      <c r="N3" t="str">
        <f>IF(S3="","",IF('UT-21'!M$52="","",'UT-21'!M$52))</f>
        <v/>
      </c>
      <c r="O3" t="str">
        <f>IF(S3="","",IF('UT-21'!U$52="","",'UT-21'!U$52))</f>
        <v/>
      </c>
      <c r="P3" t="str">
        <f>IF(S3="","",IF('UT-21'!AC$52="","",'UT-21'!AC$52))</f>
        <v/>
      </c>
      <c r="Q3" t="str">
        <f>IF(S3="","",IF('UT-21'!S$56="","",'UT-21'!S$56))</f>
        <v/>
      </c>
      <c r="R3" t="str">
        <f>IF(S3="","",IF('UT-21'!S$58="","",'UT-21'!S$58))</f>
        <v/>
      </c>
      <c r="S3" t="str">
        <f>IF('UT-21'!C66="","",'UT-21'!C66)</f>
        <v/>
      </c>
      <c r="T3" t="str">
        <f>IF('UT-21'!J66="","",'UT-21'!J66)</f>
        <v/>
      </c>
      <c r="U3" t="str">
        <f>IF('UT-21'!Q66="","",'UT-21'!Q66)</f>
        <v/>
      </c>
      <c r="V3" t="str">
        <f>IF('UT-21'!AE66="","",'UT-21'!AE66)</f>
        <v/>
      </c>
    </row>
    <row r="4" spans="1:22" x14ac:dyDescent="0.2">
      <c r="A4" s="55">
        <f>'UT-21'!$AA$6</f>
        <v>0</v>
      </c>
      <c r="B4" t="s">
        <v>100</v>
      </c>
      <c r="C4" t="s">
        <v>101</v>
      </c>
      <c r="D4" s="51"/>
      <c r="E4" t="s">
        <v>118</v>
      </c>
      <c r="F4" s="52" t="str">
        <f>IF(S4="","",'UT-21'!AA$6)</f>
        <v/>
      </c>
      <c r="G4" t="str">
        <f>IF(S4="","",'UT-21'!J$11)</f>
        <v/>
      </c>
      <c r="H4" t="str">
        <f>IF(S4="","",'UT-21'!J$13)</f>
        <v/>
      </c>
      <c r="I4" t="str">
        <f>IF(S4="","",'UT-21'!J$17)</f>
        <v/>
      </c>
      <c r="J4" t="str">
        <f>IF(S4="","",'UT-21'!M$48)</f>
        <v/>
      </c>
      <c r="K4" t="str">
        <f>IF(G4="MM：マーケットメイカー（証券会社を除く）","",IF('UT-21'!J$19="","",'UT-21'!J$19))</f>
        <v/>
      </c>
      <c r="L4" s="56">
        <f>'UT-21'!$M$60</f>
        <v>0</v>
      </c>
      <c r="M4" t="str">
        <f>IF(S4="","",'UT-21'!M$50)</f>
        <v/>
      </c>
      <c r="N4" t="str">
        <f>IF(S4="","",IF('UT-21'!M$52="","",'UT-21'!M$52))</f>
        <v/>
      </c>
      <c r="O4" t="str">
        <f>IF(S4="","",IF('UT-21'!U$52="","",'UT-21'!U$52))</f>
        <v/>
      </c>
      <c r="P4" t="str">
        <f>IF(S4="","",IF('UT-21'!AC$52="","",'UT-21'!AC$52))</f>
        <v/>
      </c>
      <c r="Q4" t="str">
        <f>IF(S4="","",IF('UT-21'!S$56="","",'UT-21'!S$56))</f>
        <v/>
      </c>
      <c r="R4" t="str">
        <f>IF(S4="","",IF('UT-21'!S$58="","",'UT-21'!S$58))</f>
        <v/>
      </c>
      <c r="S4" t="str">
        <f>IF('UT-21'!C67="","",'UT-21'!C67)</f>
        <v/>
      </c>
      <c r="T4" t="str">
        <f>IF('UT-21'!J67="","",'UT-21'!J67)</f>
        <v/>
      </c>
      <c r="U4" t="str">
        <f>IF('UT-21'!Q67="","",'UT-21'!Q67)</f>
        <v/>
      </c>
      <c r="V4" t="str">
        <f>IF('UT-21'!AE67="","",'UT-21'!AE67)</f>
        <v/>
      </c>
    </row>
    <row r="5" spans="1:22" x14ac:dyDescent="0.2">
      <c r="A5" s="55">
        <f>'UT-21'!$AA$6</f>
        <v>0</v>
      </c>
      <c r="B5" t="s">
        <v>100</v>
      </c>
      <c r="C5" t="s">
        <v>101</v>
      </c>
      <c r="D5" s="51"/>
      <c r="E5" t="s">
        <v>118</v>
      </c>
      <c r="F5" s="52" t="str">
        <f>IF(S5="","",'UT-21'!AA$6)</f>
        <v/>
      </c>
      <c r="G5" t="str">
        <f>IF(S5="","",'UT-21'!J$11)</f>
        <v/>
      </c>
      <c r="H5" t="str">
        <f>IF(S5="","",'UT-21'!J$13)</f>
        <v/>
      </c>
      <c r="I5" t="str">
        <f>IF(S5="","",'UT-21'!J$17)</f>
        <v/>
      </c>
      <c r="J5" t="str">
        <f>IF(S5="","",'UT-21'!M$48)</f>
        <v/>
      </c>
      <c r="K5" t="str">
        <f>IF(G5="MM：マーケットメイカー（証券会社を除く）","",IF('UT-21'!J$19="","",'UT-21'!J$19))</f>
        <v/>
      </c>
      <c r="L5" s="56">
        <f>'UT-21'!$M$60</f>
        <v>0</v>
      </c>
      <c r="M5" t="str">
        <f>IF(S5="","",'UT-21'!M$50)</f>
        <v/>
      </c>
      <c r="N5" t="str">
        <f>IF(S5="","",IF('UT-21'!M$52="","",'UT-21'!M$52))</f>
        <v/>
      </c>
      <c r="O5" t="str">
        <f>IF(S5="","",IF('UT-21'!U$52="","",'UT-21'!U$52))</f>
        <v/>
      </c>
      <c r="P5" t="str">
        <f>IF(S5="","",IF('UT-21'!AC$52="","",'UT-21'!AC$52))</f>
        <v/>
      </c>
      <c r="Q5" t="str">
        <f>IF(S5="","",IF('UT-21'!S$56="","",'UT-21'!S$56))</f>
        <v/>
      </c>
      <c r="R5" t="str">
        <f>IF(S5="","",IF('UT-21'!S$58="","",'UT-21'!S$58))</f>
        <v/>
      </c>
      <c r="S5" t="str">
        <f>IF('UT-21'!C68="","",'UT-21'!C68)</f>
        <v/>
      </c>
      <c r="T5" t="str">
        <f>IF('UT-21'!J68="","",'UT-21'!J68)</f>
        <v/>
      </c>
      <c r="U5" t="str">
        <f>IF('UT-21'!Q68="","",'UT-21'!Q68)</f>
        <v/>
      </c>
      <c r="V5" t="str">
        <f>IF('UT-21'!AE68="","",'UT-21'!AE68)</f>
        <v/>
      </c>
    </row>
    <row r="6" spans="1:22" x14ac:dyDescent="0.2">
      <c r="A6" s="55">
        <f>'UT-21'!$AA$6</f>
        <v>0</v>
      </c>
      <c r="B6" t="s">
        <v>100</v>
      </c>
      <c r="C6" t="s">
        <v>101</v>
      </c>
      <c r="D6" s="51"/>
      <c r="E6" t="s">
        <v>118</v>
      </c>
      <c r="F6" s="52" t="str">
        <f>IF(S6="","",'UT-21'!AA$6)</f>
        <v/>
      </c>
      <c r="G6" t="str">
        <f>IF(S6="","",'UT-21'!J$11)</f>
        <v/>
      </c>
      <c r="H6" t="str">
        <f>IF(S6="","",'UT-21'!J$13)</f>
        <v/>
      </c>
      <c r="I6" t="str">
        <f>IF(S6="","",'UT-21'!J$17)</f>
        <v/>
      </c>
      <c r="J6" t="str">
        <f>IF(S6="","",'UT-21'!M$48)</f>
        <v/>
      </c>
      <c r="K6" t="str">
        <f>IF(G6="MM：マーケットメイカー（証券会社を除く）","",IF('UT-21'!J$19="","",'UT-21'!J$19))</f>
        <v/>
      </c>
      <c r="L6" s="56">
        <f>'UT-21'!$M$60</f>
        <v>0</v>
      </c>
      <c r="M6" t="str">
        <f>IF(S6="","",'UT-21'!M$50)</f>
        <v/>
      </c>
      <c r="N6" t="str">
        <f>IF(S6="","",IF('UT-21'!M$52="","",'UT-21'!M$52))</f>
        <v/>
      </c>
      <c r="O6" t="str">
        <f>IF(S6="","",IF('UT-21'!U$52="","",'UT-21'!U$52))</f>
        <v/>
      </c>
      <c r="P6" t="str">
        <f>IF(S6="","",IF('UT-21'!AC$52="","",'UT-21'!AC$52))</f>
        <v/>
      </c>
      <c r="Q6" t="str">
        <f>IF(S6="","",IF('UT-21'!S$56="","",'UT-21'!S$56))</f>
        <v/>
      </c>
      <c r="R6" t="str">
        <f>IF(S6="","",IF('UT-21'!S$58="","",'UT-21'!S$58))</f>
        <v/>
      </c>
      <c r="S6" t="str">
        <f>IF('UT-21'!C69="","",'UT-21'!C69)</f>
        <v/>
      </c>
      <c r="T6" t="str">
        <f>IF('UT-21'!J69="","",'UT-21'!J69)</f>
        <v/>
      </c>
      <c r="U6" t="str">
        <f>IF('UT-21'!Q69="","",'UT-21'!Q69)</f>
        <v/>
      </c>
      <c r="V6" t="str">
        <f>IF('UT-21'!AE69="","",'UT-21'!AE69)</f>
        <v/>
      </c>
    </row>
    <row r="7" spans="1:22" x14ac:dyDescent="0.2">
      <c r="A7" s="55">
        <f>'UT-21'!$AA$6</f>
        <v>0</v>
      </c>
      <c r="B7" t="s">
        <v>100</v>
      </c>
      <c r="C7" t="s">
        <v>101</v>
      </c>
      <c r="D7" s="51"/>
      <c r="E7" t="s">
        <v>118</v>
      </c>
      <c r="F7" s="52" t="str">
        <f>IF(S7="","",'UT-21'!AA$6)</f>
        <v/>
      </c>
      <c r="G7" t="str">
        <f>IF(S7="","",'UT-21'!J$11)</f>
        <v/>
      </c>
      <c r="H7" t="str">
        <f>IF(S7="","",'UT-21'!J$13)</f>
        <v/>
      </c>
      <c r="I7" t="str">
        <f>IF(S7="","",'UT-21'!J$17)</f>
        <v/>
      </c>
      <c r="J7" t="str">
        <f>IF(S7="","",'UT-21'!M$48)</f>
        <v/>
      </c>
      <c r="K7" t="str">
        <f>IF(G7="MM：マーケットメイカー（証券会社を除く）","",IF('UT-21'!J$19="","",'UT-21'!J$19))</f>
        <v/>
      </c>
      <c r="L7" s="56">
        <f>'UT-21'!$M$60</f>
        <v>0</v>
      </c>
      <c r="M7" t="str">
        <f>IF(S7="","",'UT-21'!M$50)</f>
        <v/>
      </c>
      <c r="N7" t="str">
        <f>IF(S7="","",IF('UT-21'!M$52="","",'UT-21'!M$52))</f>
        <v/>
      </c>
      <c r="O7" t="str">
        <f>IF(S7="","",IF('UT-21'!U$52="","",'UT-21'!U$52))</f>
        <v/>
      </c>
      <c r="P7" t="str">
        <f>IF(S7="","",IF('UT-21'!AC$52="","",'UT-21'!AC$52))</f>
        <v/>
      </c>
      <c r="Q7" t="str">
        <f>IF(S7="","",IF('UT-21'!S$56="","",'UT-21'!S$56))</f>
        <v/>
      </c>
      <c r="R7" t="str">
        <f>IF(S7="","",IF('UT-21'!S$58="","",'UT-21'!S$58))</f>
        <v/>
      </c>
      <c r="S7" t="str">
        <f>IF('UT-21'!C70="","",'UT-21'!C70)</f>
        <v/>
      </c>
      <c r="T7" t="str">
        <f>IF('UT-21'!J70="","",'UT-21'!J70)</f>
        <v/>
      </c>
      <c r="U7" t="str">
        <f>IF('UT-21'!Q70="","",'UT-21'!Q70)</f>
        <v/>
      </c>
      <c r="V7" t="str">
        <f>IF('UT-21'!AE70="","",'UT-21'!AE70)</f>
        <v/>
      </c>
    </row>
    <row r="8" spans="1:22" x14ac:dyDescent="0.2">
      <c r="A8" s="55">
        <f>'UT-21'!$AA$6</f>
        <v>0</v>
      </c>
      <c r="B8" t="s">
        <v>100</v>
      </c>
      <c r="C8" t="s">
        <v>101</v>
      </c>
      <c r="D8" s="51"/>
      <c r="E8" t="s">
        <v>118</v>
      </c>
      <c r="F8" s="52" t="str">
        <f>IF(S8="","",'UT-21'!AA$6)</f>
        <v/>
      </c>
      <c r="G8" t="str">
        <f>IF(S8="","",'UT-21'!J$11)</f>
        <v/>
      </c>
      <c r="H8" t="str">
        <f>IF(S8="","",'UT-21'!J$13)</f>
        <v/>
      </c>
      <c r="I8" t="str">
        <f>IF(S8="","",'UT-21'!J$17)</f>
        <v/>
      </c>
      <c r="J8" t="str">
        <f>IF(S8="","",'UT-21'!M$48)</f>
        <v/>
      </c>
      <c r="K8" t="str">
        <f>IF(G8="MM：マーケットメイカー（証券会社を除く）","",IF('UT-21'!J$19="","",'UT-21'!J$19))</f>
        <v/>
      </c>
      <c r="L8" s="56">
        <f>'UT-21'!$M$60</f>
        <v>0</v>
      </c>
      <c r="M8" t="str">
        <f>IF(S8="","",'UT-21'!M$50)</f>
        <v/>
      </c>
      <c r="N8" t="str">
        <f>IF(S8="","",IF('UT-21'!M$52="","",'UT-21'!M$52))</f>
        <v/>
      </c>
      <c r="O8" t="str">
        <f>IF(S8="","",IF('UT-21'!U$52="","",'UT-21'!U$52))</f>
        <v/>
      </c>
      <c r="P8" t="str">
        <f>IF(S8="","",IF('UT-21'!AC$52="","",'UT-21'!AC$52))</f>
        <v/>
      </c>
      <c r="Q8" t="str">
        <f>IF(S8="","",IF('UT-21'!S$56="","",'UT-21'!S$56))</f>
        <v/>
      </c>
      <c r="R8" t="str">
        <f>IF(S8="","",IF('UT-21'!S$58="","",'UT-21'!S$58))</f>
        <v/>
      </c>
      <c r="S8" t="str">
        <f>IF('UT-21'!C71="","",'UT-21'!C71)</f>
        <v/>
      </c>
      <c r="T8" t="str">
        <f>IF('UT-21'!J71="","",'UT-21'!J71)</f>
        <v/>
      </c>
      <c r="U8" t="str">
        <f>IF('UT-21'!Q71="","",'UT-21'!Q71)</f>
        <v/>
      </c>
      <c r="V8" t="str">
        <f>IF('UT-21'!AE71="","",'UT-21'!AE71)</f>
        <v/>
      </c>
    </row>
    <row r="9" spans="1:22" x14ac:dyDescent="0.2">
      <c r="A9" s="55">
        <f>'UT-21'!$AA$6</f>
        <v>0</v>
      </c>
      <c r="B9" t="s">
        <v>100</v>
      </c>
      <c r="C9" t="s">
        <v>101</v>
      </c>
      <c r="D9" s="51"/>
      <c r="E9" t="s">
        <v>118</v>
      </c>
      <c r="F9" s="52" t="str">
        <f>IF(S9="","",'UT-21'!AA$6)</f>
        <v/>
      </c>
      <c r="G9" t="str">
        <f>IF(S9="","",'UT-21'!J$11)</f>
        <v/>
      </c>
      <c r="H9" t="str">
        <f>IF(S9="","",'UT-21'!J$13)</f>
        <v/>
      </c>
      <c r="I9" t="str">
        <f>IF(S9="","",'UT-21'!J$17)</f>
        <v/>
      </c>
      <c r="J9" t="str">
        <f>IF(S9="","",'UT-21'!M$48)</f>
        <v/>
      </c>
      <c r="K9" t="str">
        <f>IF(G9="MM：マーケットメイカー（証券会社を除く）","",IF('UT-21'!J$19="","",'UT-21'!J$19))</f>
        <v/>
      </c>
      <c r="L9" s="56">
        <f>'UT-21'!$M$60</f>
        <v>0</v>
      </c>
      <c r="M9" t="str">
        <f>IF(S9="","",'UT-21'!M$50)</f>
        <v/>
      </c>
      <c r="N9" t="str">
        <f>IF(S9="","",IF('UT-21'!M$52="","",'UT-21'!M$52))</f>
        <v/>
      </c>
      <c r="O9" t="str">
        <f>IF(S9="","",IF('UT-21'!U$52="","",'UT-21'!U$52))</f>
        <v/>
      </c>
      <c r="P9" t="str">
        <f>IF(S9="","",IF('UT-21'!AC$52="","",'UT-21'!AC$52))</f>
        <v/>
      </c>
      <c r="Q9" t="str">
        <f>IF(S9="","",IF('UT-21'!S$56="","",'UT-21'!S$56))</f>
        <v/>
      </c>
      <c r="R9" t="str">
        <f>IF(S9="","",IF('UT-21'!S$58="","",'UT-21'!S$58))</f>
        <v/>
      </c>
      <c r="S9" t="str">
        <f>IF('UT-21'!C72="","",'UT-21'!C72)</f>
        <v/>
      </c>
      <c r="T9" t="str">
        <f>IF('UT-21'!J72="","",'UT-21'!J72)</f>
        <v/>
      </c>
      <c r="U9" t="str">
        <f>IF('UT-21'!Q72="","",'UT-21'!Q72)</f>
        <v/>
      </c>
      <c r="V9" t="str">
        <f>IF('UT-21'!AE72="","",'UT-21'!AE72)</f>
        <v/>
      </c>
    </row>
    <row r="10" spans="1:22" x14ac:dyDescent="0.2">
      <c r="A10" s="55">
        <f>'UT-21'!$AA$6</f>
        <v>0</v>
      </c>
      <c r="B10" t="s">
        <v>100</v>
      </c>
      <c r="C10" t="s">
        <v>101</v>
      </c>
      <c r="D10" s="51"/>
      <c r="E10" t="s">
        <v>118</v>
      </c>
      <c r="F10" s="52" t="str">
        <f>IF(S10="","",'UT-21'!AA$6)</f>
        <v/>
      </c>
      <c r="G10" t="str">
        <f>IF(S10="","",'UT-21'!J$11)</f>
        <v/>
      </c>
      <c r="H10" t="str">
        <f>IF(S10="","",'UT-21'!J$13)</f>
        <v/>
      </c>
      <c r="I10" t="str">
        <f>IF(S10="","",'UT-21'!J$17)</f>
        <v/>
      </c>
      <c r="J10" t="str">
        <f>IF(S10="","",'UT-21'!M$48)</f>
        <v/>
      </c>
      <c r="K10" t="str">
        <f>IF(G10="MM：マーケットメイカー（証券会社を除く）","",IF('UT-21'!J$19="","",'UT-21'!J$19))</f>
        <v/>
      </c>
      <c r="L10" s="56">
        <f>'UT-21'!$M$60</f>
        <v>0</v>
      </c>
      <c r="M10" t="str">
        <f>IF(S10="","",'UT-21'!M$50)</f>
        <v/>
      </c>
      <c r="N10" t="str">
        <f>IF(S10="","",IF('UT-21'!M$52="","",'UT-21'!M$52))</f>
        <v/>
      </c>
      <c r="O10" t="str">
        <f>IF(S10="","",IF('UT-21'!U$52="","",'UT-21'!U$52))</f>
        <v/>
      </c>
      <c r="P10" t="str">
        <f>IF(S10="","",IF('UT-21'!AC$52="","",'UT-21'!AC$52))</f>
        <v/>
      </c>
      <c r="Q10" t="str">
        <f>IF(S10="","",IF('UT-21'!S$56="","",'UT-21'!S$56))</f>
        <v/>
      </c>
      <c r="R10" t="str">
        <f>IF(S10="","",IF('UT-21'!S$58="","",'UT-21'!S$58))</f>
        <v/>
      </c>
      <c r="S10" t="str">
        <f>IF('UT-21'!C73="","",'UT-21'!C73)</f>
        <v/>
      </c>
      <c r="T10" t="str">
        <f>IF('UT-21'!J73="","",'UT-21'!J73)</f>
        <v/>
      </c>
      <c r="U10" t="str">
        <f>IF('UT-21'!Q73="","",'UT-21'!Q73)</f>
        <v/>
      </c>
      <c r="V10" t="str">
        <f>IF('UT-21'!AE73="","",'UT-21'!AE73)</f>
        <v/>
      </c>
    </row>
    <row r="11" spans="1:22" x14ac:dyDescent="0.2">
      <c r="A11" s="55">
        <f>'UT-21'!$AA$6</f>
        <v>0</v>
      </c>
      <c r="B11" t="s">
        <v>100</v>
      </c>
      <c r="C11" t="s">
        <v>101</v>
      </c>
      <c r="D11" s="51"/>
      <c r="E11" t="s">
        <v>118</v>
      </c>
      <c r="F11" s="52" t="str">
        <f>IF(S11="","",'UT-21'!AA$6)</f>
        <v/>
      </c>
      <c r="G11" t="str">
        <f>IF(S11="","",'UT-21'!J$11)</f>
        <v/>
      </c>
      <c r="H11" t="str">
        <f>IF(S11="","",'UT-21'!J$13)</f>
        <v/>
      </c>
      <c r="I11" t="str">
        <f>IF(S11="","",'UT-21'!J$17)</f>
        <v/>
      </c>
      <c r="J11" t="str">
        <f>IF(S11="","",'UT-21'!M$48)</f>
        <v/>
      </c>
      <c r="K11" t="str">
        <f>IF(G11="MM：マーケットメイカー（証券会社を除く）","",IF('UT-21'!J$19="","",'UT-21'!J$19))</f>
        <v/>
      </c>
      <c r="L11" s="56">
        <f>'UT-21'!$M$60</f>
        <v>0</v>
      </c>
      <c r="M11" t="str">
        <f>IF(S11="","",'UT-21'!M$50)</f>
        <v/>
      </c>
      <c r="N11" t="str">
        <f>IF(S11="","",IF('UT-21'!M$52="","",'UT-21'!M$52))</f>
        <v/>
      </c>
      <c r="O11" t="str">
        <f>IF(S11="","",IF('UT-21'!U$52="","",'UT-21'!U$52))</f>
        <v/>
      </c>
      <c r="P11" t="str">
        <f>IF(S11="","",IF('UT-21'!AC$52="","",'UT-21'!AC$52))</f>
        <v/>
      </c>
      <c r="Q11" t="str">
        <f>IF(S11="","",IF('UT-21'!S$56="","",'UT-21'!S$56))</f>
        <v/>
      </c>
      <c r="R11" t="str">
        <f>IF(S11="","",IF('UT-21'!S$58="","",'UT-21'!S$58))</f>
        <v/>
      </c>
      <c r="S11" t="str">
        <f>IF('UT-21'!C74="","",'UT-21'!C74)</f>
        <v/>
      </c>
      <c r="T11" t="str">
        <f>IF('UT-21'!J74="","",'UT-21'!J74)</f>
        <v/>
      </c>
      <c r="U11" t="str">
        <f>IF('UT-21'!Q74="","",'UT-21'!Q74)</f>
        <v/>
      </c>
      <c r="V11" t="str">
        <f>IF('UT-21'!AE74="","",'UT-21'!AE74)</f>
        <v/>
      </c>
    </row>
    <row r="12" spans="1:22" x14ac:dyDescent="0.2">
      <c r="A12" s="55">
        <f>'UT-21'!$AA$6</f>
        <v>0</v>
      </c>
      <c r="B12" t="s">
        <v>100</v>
      </c>
      <c r="C12" t="s">
        <v>101</v>
      </c>
      <c r="D12" s="51"/>
      <c r="E12" t="s">
        <v>118</v>
      </c>
      <c r="F12" s="52" t="str">
        <f>IF(S12="","",'UT-21'!AA$6)</f>
        <v/>
      </c>
      <c r="G12" t="str">
        <f>IF(S12="","",'UT-21'!J$11)</f>
        <v/>
      </c>
      <c r="H12" t="str">
        <f>IF(S12="","",'UT-21'!J$13)</f>
        <v/>
      </c>
      <c r="I12" t="str">
        <f>IF(S12="","",'UT-21'!J$17)</f>
        <v/>
      </c>
      <c r="J12" t="str">
        <f>IF(S12="","",'UT-21'!M$48)</f>
        <v/>
      </c>
      <c r="K12" t="str">
        <f>IF(G12="MM：マーケットメイカー（証券会社を除く）","",IF('UT-21'!J$19="","",'UT-21'!J$19))</f>
        <v/>
      </c>
      <c r="L12" s="56">
        <f>'UT-21'!$M$60</f>
        <v>0</v>
      </c>
      <c r="M12" t="str">
        <f>IF(S12="","",'UT-21'!M$50)</f>
        <v/>
      </c>
      <c r="N12" t="str">
        <f>IF(S12="","",IF('UT-21'!M$52="","",'UT-21'!M$52))</f>
        <v/>
      </c>
      <c r="O12" t="str">
        <f>IF(S12="","",IF('UT-21'!U$52="","",'UT-21'!U$52))</f>
        <v/>
      </c>
      <c r="P12" t="str">
        <f>IF(S12="","",IF('UT-21'!AC$52="","",'UT-21'!AC$52))</f>
        <v/>
      </c>
      <c r="Q12" t="str">
        <f>IF(S12="","",IF('UT-21'!S$56="","",'UT-21'!S$56))</f>
        <v/>
      </c>
      <c r="R12" t="str">
        <f>IF(S12="","",IF('UT-21'!S$58="","",'UT-21'!S$58))</f>
        <v/>
      </c>
      <c r="S12" t="str">
        <f>IF('UT-21'!C75="","",'UT-21'!C75)</f>
        <v/>
      </c>
      <c r="T12" t="str">
        <f>IF('UT-21'!J75="","",'UT-21'!J75)</f>
        <v/>
      </c>
      <c r="U12" t="str">
        <f>IF('UT-21'!Q75="","",'UT-21'!Q75)</f>
        <v/>
      </c>
      <c r="V12" t="str">
        <f>IF('UT-21'!AE75="","",'UT-21'!AE75)</f>
        <v/>
      </c>
    </row>
    <row r="13" spans="1:22" x14ac:dyDescent="0.2">
      <c r="A13" s="55">
        <f>'UT-21'!$AA$6</f>
        <v>0</v>
      </c>
      <c r="B13" t="s">
        <v>100</v>
      </c>
      <c r="C13" t="s">
        <v>101</v>
      </c>
      <c r="D13" s="51"/>
      <c r="E13" t="s">
        <v>118</v>
      </c>
      <c r="F13" s="52" t="str">
        <f>IF(S13="","",'UT-21'!AA$6)</f>
        <v/>
      </c>
      <c r="G13" t="str">
        <f>IF(S13="","",'UT-21'!J$11)</f>
        <v/>
      </c>
      <c r="H13" t="str">
        <f>IF(S13="","",'UT-21'!J$13)</f>
        <v/>
      </c>
      <c r="I13" t="str">
        <f>IF(S13="","",'UT-21'!J$17)</f>
        <v/>
      </c>
      <c r="J13" t="str">
        <f>IF(S13="","",'UT-21'!M$48)</f>
        <v/>
      </c>
      <c r="K13" t="str">
        <f>IF(G13="MM：マーケットメイカー（証券会社を除く）","",IF('UT-21'!J$19="","",'UT-21'!J$19))</f>
        <v/>
      </c>
      <c r="L13" s="56">
        <f>'UT-21'!$M$60</f>
        <v>0</v>
      </c>
      <c r="M13" t="str">
        <f>IF(S13="","",'UT-21'!M$50)</f>
        <v/>
      </c>
      <c r="N13" t="str">
        <f>IF(S13="","",IF('UT-21'!M$52="","",'UT-21'!M$52))</f>
        <v/>
      </c>
      <c r="O13" t="str">
        <f>IF(S13="","",IF('UT-21'!U$52="","",'UT-21'!U$52))</f>
        <v/>
      </c>
      <c r="P13" t="str">
        <f>IF(S13="","",IF('UT-21'!AC$52="","",'UT-21'!AC$52))</f>
        <v/>
      </c>
      <c r="Q13" t="str">
        <f>IF(S13="","",IF('UT-21'!S$56="","",'UT-21'!S$56))</f>
        <v/>
      </c>
      <c r="R13" t="str">
        <f>IF(S13="","",IF('UT-21'!S$58="","",'UT-21'!S$58))</f>
        <v/>
      </c>
      <c r="S13" t="str">
        <f>IF('UT-21'!C76="","",'UT-21'!C76)</f>
        <v/>
      </c>
      <c r="T13" t="str">
        <f>IF('UT-21'!J76="","",'UT-21'!J76)</f>
        <v/>
      </c>
      <c r="U13" t="str">
        <f>IF('UT-21'!Q76="","",'UT-21'!Q76)</f>
        <v/>
      </c>
      <c r="V13" t="str">
        <f>IF('UT-21'!AE76="","",'UT-21'!AE76)</f>
        <v/>
      </c>
    </row>
    <row r="14" spans="1:22" x14ac:dyDescent="0.2">
      <c r="A14" s="55">
        <f>'UT-21'!$AA$6</f>
        <v>0</v>
      </c>
      <c r="B14" t="s">
        <v>100</v>
      </c>
      <c r="C14" t="s">
        <v>101</v>
      </c>
      <c r="D14" s="51"/>
      <c r="E14" t="s">
        <v>118</v>
      </c>
      <c r="F14" s="52" t="str">
        <f>IF(S14="","",'UT-21'!AA$6)</f>
        <v/>
      </c>
      <c r="G14" t="str">
        <f>IF(S14="","",'UT-21'!J$11)</f>
        <v/>
      </c>
      <c r="H14" t="str">
        <f>IF(S14="","",'UT-21'!J$13)</f>
        <v/>
      </c>
      <c r="I14" t="str">
        <f>IF(S14="","",'UT-21'!J$17)</f>
        <v/>
      </c>
      <c r="J14" t="str">
        <f>IF(S14="","",'UT-21'!M$48)</f>
        <v/>
      </c>
      <c r="K14" t="str">
        <f>IF(G14="MM：マーケットメイカー（証券会社を除く）","",IF('UT-21'!J$19="","",'UT-21'!J$19))</f>
        <v/>
      </c>
      <c r="L14" s="56">
        <f>'UT-21'!$M$60</f>
        <v>0</v>
      </c>
      <c r="M14" t="str">
        <f>IF(S14="","",'UT-21'!M$50)</f>
        <v/>
      </c>
      <c r="N14" t="str">
        <f>IF(S14="","",IF('UT-21'!M$52="","",'UT-21'!M$52))</f>
        <v/>
      </c>
      <c r="O14" t="str">
        <f>IF(S14="","",IF('UT-21'!U$52="","",'UT-21'!U$52))</f>
        <v/>
      </c>
      <c r="P14" t="str">
        <f>IF(S14="","",IF('UT-21'!AC$52="","",'UT-21'!AC$52))</f>
        <v/>
      </c>
      <c r="Q14" t="str">
        <f>IF(S14="","",IF('UT-21'!S$56="","",'UT-21'!S$56))</f>
        <v/>
      </c>
      <c r="R14" t="str">
        <f>IF(S14="","",IF('UT-21'!S$58="","",'UT-21'!S$58))</f>
        <v/>
      </c>
      <c r="S14" t="str">
        <f>IF('UT-21'!C77="","",'UT-21'!C77)</f>
        <v/>
      </c>
      <c r="T14" t="str">
        <f>IF('UT-21'!J77="","",'UT-21'!J77)</f>
        <v/>
      </c>
      <c r="U14" t="str">
        <f>IF('UT-21'!Q77="","",'UT-21'!Q77)</f>
        <v/>
      </c>
      <c r="V14" t="str">
        <f>IF('UT-21'!AE77="","",'UT-21'!AE77)</f>
        <v/>
      </c>
    </row>
    <row r="15" spans="1:22" x14ac:dyDescent="0.2">
      <c r="A15" s="55">
        <f>'UT-21'!$AA$6</f>
        <v>0</v>
      </c>
      <c r="B15" t="s">
        <v>100</v>
      </c>
      <c r="C15" t="s">
        <v>101</v>
      </c>
      <c r="D15" s="51"/>
      <c r="E15" t="s">
        <v>118</v>
      </c>
      <c r="F15" s="52" t="str">
        <f>IF(S15="","",'UT-21'!AA$6)</f>
        <v/>
      </c>
      <c r="G15" t="str">
        <f>IF(S15="","",'UT-21'!J$11)</f>
        <v/>
      </c>
      <c r="H15" t="str">
        <f>IF(S15="","",'UT-21'!J$13)</f>
        <v/>
      </c>
      <c r="I15" t="str">
        <f>IF(S15="","",'UT-21'!J$17)</f>
        <v/>
      </c>
      <c r="J15" t="str">
        <f>IF(S15="","",'UT-21'!M$48)</f>
        <v/>
      </c>
      <c r="K15" t="str">
        <f>IF(G15="MM：マーケットメイカー（証券会社を除く）","",IF('UT-21'!J$19="","",'UT-21'!J$19))</f>
        <v/>
      </c>
      <c r="L15" s="56">
        <f>'UT-21'!$M$60</f>
        <v>0</v>
      </c>
      <c r="M15" t="str">
        <f>IF(S15="","",'UT-21'!M$50)</f>
        <v/>
      </c>
      <c r="N15" t="str">
        <f>IF(S15="","",IF('UT-21'!M$52="","",'UT-21'!M$52))</f>
        <v/>
      </c>
      <c r="O15" t="str">
        <f>IF(S15="","",IF('UT-21'!U$52="","",'UT-21'!U$52))</f>
        <v/>
      </c>
      <c r="P15" t="str">
        <f>IF(S15="","",IF('UT-21'!AC$52="","",'UT-21'!AC$52))</f>
        <v/>
      </c>
      <c r="Q15" t="str">
        <f>IF(S15="","",IF('UT-21'!S$56="","",'UT-21'!S$56))</f>
        <v/>
      </c>
      <c r="R15" t="str">
        <f>IF(S15="","",IF('UT-21'!S$58="","",'UT-21'!S$58))</f>
        <v/>
      </c>
      <c r="S15" t="str">
        <f>IF('UT-21'!C78="","",'UT-21'!C78)</f>
        <v/>
      </c>
      <c r="T15" t="str">
        <f>IF('UT-21'!J78="","",'UT-21'!J78)</f>
        <v/>
      </c>
      <c r="U15" t="str">
        <f>IF('UT-21'!Q78="","",'UT-21'!Q78)</f>
        <v/>
      </c>
      <c r="V15" t="str">
        <f>IF('UT-21'!AE78="","",'UT-21'!AE78)</f>
        <v/>
      </c>
    </row>
    <row r="16" spans="1:22" x14ac:dyDescent="0.2">
      <c r="A16" s="55">
        <f>'UT-21'!$AA$6</f>
        <v>0</v>
      </c>
      <c r="B16" t="s">
        <v>100</v>
      </c>
      <c r="C16" t="s">
        <v>101</v>
      </c>
      <c r="D16" s="51"/>
      <c r="E16" t="s">
        <v>118</v>
      </c>
      <c r="F16" s="52" t="str">
        <f>IF(S16="","",'UT-21'!AA$6)</f>
        <v/>
      </c>
      <c r="G16" t="str">
        <f>IF(S16="","",'UT-21'!J$11)</f>
        <v/>
      </c>
      <c r="H16" t="str">
        <f>IF(S16="","",'UT-21'!J$13)</f>
        <v/>
      </c>
      <c r="I16" t="str">
        <f>IF(S16="","",'UT-21'!J$17)</f>
        <v/>
      </c>
      <c r="J16" t="str">
        <f>IF(S16="","",'UT-21'!M$48)</f>
        <v/>
      </c>
      <c r="K16" t="str">
        <f>IF(G16="MM：マーケットメイカー（証券会社を除く）","",IF('UT-21'!J$19="","",'UT-21'!J$19))</f>
        <v/>
      </c>
      <c r="L16" s="56">
        <f>'UT-21'!$M$60</f>
        <v>0</v>
      </c>
      <c r="M16" t="str">
        <f>IF(S16="","",'UT-21'!M$50)</f>
        <v/>
      </c>
      <c r="N16" t="str">
        <f>IF(S16="","",IF('UT-21'!M$52="","",'UT-21'!M$52))</f>
        <v/>
      </c>
      <c r="O16" t="str">
        <f>IF(S16="","",IF('UT-21'!U$52="","",'UT-21'!U$52))</f>
        <v/>
      </c>
      <c r="P16" t="str">
        <f>IF(S16="","",IF('UT-21'!AC$52="","",'UT-21'!AC$52))</f>
        <v/>
      </c>
      <c r="Q16" t="str">
        <f>IF(S16="","",IF('UT-21'!S$56="","",'UT-21'!S$56))</f>
        <v/>
      </c>
      <c r="R16" t="str">
        <f>IF(S16="","",IF('UT-21'!S$58="","",'UT-21'!S$58))</f>
        <v/>
      </c>
      <c r="S16" t="str">
        <f>IF('UT-21'!C79="","",'UT-21'!C79)</f>
        <v/>
      </c>
      <c r="T16" t="str">
        <f>IF('UT-21'!J79="","",'UT-21'!J79)</f>
        <v/>
      </c>
      <c r="U16" t="str">
        <f>IF('UT-21'!Q79="","",'UT-21'!Q79)</f>
        <v/>
      </c>
      <c r="V16" t="str">
        <f>IF('UT-21'!AE79="","",'UT-21'!AE79)</f>
        <v/>
      </c>
    </row>
    <row r="17" spans="1:22" x14ac:dyDescent="0.2">
      <c r="A17" s="55">
        <f>'UT-21'!$AA$6</f>
        <v>0</v>
      </c>
      <c r="B17" t="s">
        <v>100</v>
      </c>
      <c r="C17" t="s">
        <v>101</v>
      </c>
      <c r="D17" s="51"/>
      <c r="E17" t="s">
        <v>118</v>
      </c>
      <c r="F17" s="52" t="str">
        <f>IF(S17="","",'UT-21'!AA$6)</f>
        <v/>
      </c>
      <c r="G17" t="str">
        <f>IF(S17="","",'UT-21'!J$11)</f>
        <v/>
      </c>
      <c r="H17" t="str">
        <f>IF(S17="","",'UT-21'!J$13)</f>
        <v/>
      </c>
      <c r="I17" t="str">
        <f>IF(S17="","",'UT-21'!J$17)</f>
        <v/>
      </c>
      <c r="J17" t="str">
        <f>IF(S17="","",'UT-21'!M$48)</f>
        <v/>
      </c>
      <c r="K17" t="str">
        <f>IF(G17="MM：マーケットメイカー（証券会社を除く）","",IF('UT-21'!J$19="","",'UT-21'!J$19))</f>
        <v/>
      </c>
      <c r="L17" s="56">
        <f>'UT-21'!$M$60</f>
        <v>0</v>
      </c>
      <c r="M17" t="str">
        <f>IF(S17="","",'UT-21'!M$50)</f>
        <v/>
      </c>
      <c r="N17" t="str">
        <f>IF(S17="","",IF('UT-21'!M$52="","",'UT-21'!M$52))</f>
        <v/>
      </c>
      <c r="O17" t="str">
        <f>IF(S17="","",IF('UT-21'!U$52="","",'UT-21'!U$52))</f>
        <v/>
      </c>
      <c r="P17" t="str">
        <f>IF(S17="","",IF('UT-21'!AC$52="","",'UT-21'!AC$52))</f>
        <v/>
      </c>
      <c r="Q17" t="str">
        <f>IF(S17="","",IF('UT-21'!S$56="","",'UT-21'!S$56))</f>
        <v/>
      </c>
      <c r="R17" t="str">
        <f>IF(S17="","",IF('UT-21'!S$58="","",'UT-21'!S$58))</f>
        <v/>
      </c>
      <c r="S17" t="str">
        <f>IF('UT-21'!C80="","",'UT-21'!C80)</f>
        <v/>
      </c>
      <c r="T17" t="str">
        <f>IF('UT-21'!J80="","",'UT-21'!J80)</f>
        <v/>
      </c>
      <c r="U17" t="str">
        <f>IF('UT-21'!Q80="","",'UT-21'!Q80)</f>
        <v/>
      </c>
      <c r="V17" t="str">
        <f>IF('UT-21'!AE80="","",'UT-21'!AE80)</f>
        <v/>
      </c>
    </row>
    <row r="18" spans="1:22" x14ac:dyDescent="0.2">
      <c r="A18" s="55">
        <f>'UT-21'!$AA$6</f>
        <v>0</v>
      </c>
      <c r="B18" t="s">
        <v>100</v>
      </c>
      <c r="C18" t="s">
        <v>101</v>
      </c>
      <c r="D18" s="51"/>
      <c r="E18" t="s">
        <v>118</v>
      </c>
      <c r="F18" s="52" t="str">
        <f>IF(S18="","",'UT-21'!AA$6)</f>
        <v/>
      </c>
      <c r="G18" t="str">
        <f>IF(S18="","",'UT-21'!J$11)</f>
        <v/>
      </c>
      <c r="H18" t="str">
        <f>IF(S18="","",'UT-21'!J$13)</f>
        <v/>
      </c>
      <c r="I18" t="str">
        <f>IF(S18="","",'UT-21'!J$17)</f>
        <v/>
      </c>
      <c r="J18" t="str">
        <f>IF(S18="","",'UT-21'!M$48)</f>
        <v/>
      </c>
      <c r="K18" t="str">
        <f>IF(G18="MM：マーケットメイカー（証券会社を除く）","",IF('UT-21'!J$19="","",'UT-21'!J$19))</f>
        <v/>
      </c>
      <c r="L18" s="56">
        <f>'UT-21'!$M$60</f>
        <v>0</v>
      </c>
      <c r="M18" t="str">
        <f>IF(S18="","",'UT-21'!M$50)</f>
        <v/>
      </c>
      <c r="N18" t="str">
        <f>IF(S18="","",IF('UT-21'!M$52="","",'UT-21'!M$52))</f>
        <v/>
      </c>
      <c r="O18" t="str">
        <f>IF(S18="","",IF('UT-21'!U$52="","",'UT-21'!U$52))</f>
        <v/>
      </c>
      <c r="P18" t="str">
        <f>IF(S18="","",IF('UT-21'!AC$52="","",'UT-21'!AC$52))</f>
        <v/>
      </c>
      <c r="Q18" t="str">
        <f>IF(S18="","",IF('UT-21'!S$56="","",'UT-21'!S$56))</f>
        <v/>
      </c>
      <c r="R18" t="str">
        <f>IF(S18="","",IF('UT-21'!S$58="","",'UT-21'!S$58))</f>
        <v/>
      </c>
      <c r="S18" t="str">
        <f>IF('UT-21'!C81="","",'UT-21'!C81)</f>
        <v/>
      </c>
      <c r="T18" t="str">
        <f>IF('UT-21'!J81="","",'UT-21'!J81)</f>
        <v/>
      </c>
      <c r="U18" t="str">
        <f>IF('UT-21'!Q81="","",'UT-21'!Q81)</f>
        <v/>
      </c>
      <c r="V18" t="str">
        <f>IF('UT-21'!AE81="","",'UT-21'!AE81)</f>
        <v/>
      </c>
    </row>
    <row r="19" spans="1:22" x14ac:dyDescent="0.2">
      <c r="A19" s="55">
        <f>'UT-21'!$AA$6</f>
        <v>0</v>
      </c>
      <c r="B19" t="s">
        <v>100</v>
      </c>
      <c r="C19" t="s">
        <v>101</v>
      </c>
      <c r="D19" s="51"/>
      <c r="E19" t="s">
        <v>118</v>
      </c>
      <c r="F19" s="52" t="str">
        <f>IF(S19="","",'UT-21'!AA$6)</f>
        <v/>
      </c>
      <c r="G19" t="str">
        <f>IF(S19="","",'UT-21'!J$11)</f>
        <v/>
      </c>
      <c r="H19" t="str">
        <f>IF(S19="","",'UT-21'!J$13)</f>
        <v/>
      </c>
      <c r="I19" t="str">
        <f>IF(S19="","",'UT-21'!J$17)</f>
        <v/>
      </c>
      <c r="J19" t="str">
        <f>IF(S19="","",'UT-21'!M$48)</f>
        <v/>
      </c>
      <c r="K19" t="str">
        <f>IF(G19="MM：マーケットメイカー（証券会社を除く）","",IF('UT-21'!J$19="","",'UT-21'!J$19))</f>
        <v/>
      </c>
      <c r="L19" s="56">
        <f>'UT-21'!$M$60</f>
        <v>0</v>
      </c>
      <c r="M19" t="str">
        <f>IF(S19="","",'UT-21'!M$50)</f>
        <v/>
      </c>
      <c r="N19" t="str">
        <f>IF(S19="","",IF('UT-21'!M$52="","",'UT-21'!M$52))</f>
        <v/>
      </c>
      <c r="O19" t="str">
        <f>IF(S19="","",IF('UT-21'!U$52="","",'UT-21'!U$52))</f>
        <v/>
      </c>
      <c r="P19" t="str">
        <f>IF(S19="","",IF('UT-21'!AC$52="","",'UT-21'!AC$52))</f>
        <v/>
      </c>
      <c r="Q19" t="str">
        <f>IF(S19="","",IF('UT-21'!S$56="","",'UT-21'!S$56))</f>
        <v/>
      </c>
      <c r="R19" t="str">
        <f>IF(S19="","",IF('UT-21'!S$58="","",'UT-21'!S$58))</f>
        <v/>
      </c>
      <c r="S19" t="str">
        <f>IF('UT-21'!C82="","",'UT-21'!C82)</f>
        <v/>
      </c>
      <c r="T19" t="str">
        <f>IF('UT-21'!J82="","",'UT-21'!J82)</f>
        <v/>
      </c>
      <c r="U19" t="str">
        <f>IF('UT-21'!Q82="","",'UT-21'!Q82)</f>
        <v/>
      </c>
      <c r="V19" t="str">
        <f>IF('UT-21'!AE82="","",'UT-21'!AE82)</f>
        <v/>
      </c>
    </row>
    <row r="20" spans="1:22" x14ac:dyDescent="0.2">
      <c r="A20" s="55">
        <f>'UT-21'!$AA$6</f>
        <v>0</v>
      </c>
      <c r="B20" t="s">
        <v>100</v>
      </c>
      <c r="C20" t="s">
        <v>101</v>
      </c>
      <c r="D20" s="51"/>
      <c r="E20" t="s">
        <v>118</v>
      </c>
      <c r="F20" s="52" t="str">
        <f>IF(S20="","",'UT-21'!AA$6)</f>
        <v/>
      </c>
      <c r="G20" t="str">
        <f>IF(S20="","",'UT-21'!J$11)</f>
        <v/>
      </c>
      <c r="H20" t="str">
        <f>IF(S20="","",'UT-21'!J$13)</f>
        <v/>
      </c>
      <c r="I20" t="str">
        <f>IF(S20="","",'UT-21'!J$17)</f>
        <v/>
      </c>
      <c r="J20" t="str">
        <f>IF(S20="","",'UT-21'!M$48)</f>
        <v/>
      </c>
      <c r="K20" t="str">
        <f>IF(G20="MM：マーケットメイカー（証券会社を除く）","",IF('UT-21'!J$19="","",'UT-21'!J$19))</f>
        <v/>
      </c>
      <c r="L20" s="56">
        <f>'UT-21'!$M$60</f>
        <v>0</v>
      </c>
      <c r="M20" t="str">
        <f>IF(S20="","",'UT-21'!M$50)</f>
        <v/>
      </c>
      <c r="N20" t="str">
        <f>IF(S20="","",IF('UT-21'!M$52="","",'UT-21'!M$52))</f>
        <v/>
      </c>
      <c r="O20" t="str">
        <f>IF(S20="","",IF('UT-21'!U$52="","",'UT-21'!U$52))</f>
        <v/>
      </c>
      <c r="P20" t="str">
        <f>IF(S20="","",IF('UT-21'!AC$52="","",'UT-21'!AC$52))</f>
        <v/>
      </c>
      <c r="Q20" t="str">
        <f>IF(S20="","",IF('UT-21'!S$56="","",'UT-21'!S$56))</f>
        <v/>
      </c>
      <c r="R20" t="str">
        <f>IF(S20="","",IF('UT-21'!S$58="","",'UT-21'!S$58))</f>
        <v/>
      </c>
      <c r="S20" t="str">
        <f>IF('UT-21'!C83="","",'UT-21'!C83)</f>
        <v/>
      </c>
      <c r="T20" t="str">
        <f>IF('UT-21'!J83="","",'UT-21'!J83)</f>
        <v/>
      </c>
      <c r="U20" t="str">
        <f>IF('UT-21'!Q83="","",'UT-21'!Q83)</f>
        <v/>
      </c>
      <c r="V20" t="str">
        <f>IF('UT-21'!AE83="","",'UT-21'!AE83)</f>
        <v/>
      </c>
    </row>
    <row r="21" spans="1:22" x14ac:dyDescent="0.2">
      <c r="A21" s="55">
        <f>'UT-21'!$AA$6</f>
        <v>0</v>
      </c>
      <c r="B21" t="s">
        <v>100</v>
      </c>
      <c r="C21" t="s">
        <v>101</v>
      </c>
      <c r="D21" s="51"/>
      <c r="E21" t="s">
        <v>118</v>
      </c>
      <c r="F21" s="52" t="str">
        <f>IF(S21="","",'UT-21'!AA$6)</f>
        <v/>
      </c>
      <c r="G21" t="str">
        <f>IF(S21="","",'UT-21'!J$11)</f>
        <v/>
      </c>
      <c r="H21" t="str">
        <f>IF(S21="","",'UT-21'!J$13)</f>
        <v/>
      </c>
      <c r="I21" t="str">
        <f>IF(S21="","",'UT-21'!J$17)</f>
        <v/>
      </c>
      <c r="J21" t="str">
        <f>IF(S21="","",'UT-21'!M$48)</f>
        <v/>
      </c>
      <c r="K21" t="str">
        <f>IF(G21="MM：マーケットメイカー（証券会社を除く）","",IF('UT-21'!J$19="","",'UT-21'!J$19))</f>
        <v/>
      </c>
      <c r="L21" s="56">
        <f>'UT-21'!$M$60</f>
        <v>0</v>
      </c>
      <c r="M21" t="str">
        <f>IF(S21="","",'UT-21'!M$50)</f>
        <v/>
      </c>
      <c r="N21" t="str">
        <f>IF(S21="","",IF('UT-21'!M$52="","",'UT-21'!M$52))</f>
        <v/>
      </c>
      <c r="O21" t="str">
        <f>IF(S21="","",IF('UT-21'!U$52="","",'UT-21'!U$52))</f>
        <v/>
      </c>
      <c r="P21" t="str">
        <f>IF(S21="","",IF('UT-21'!AC$52="","",'UT-21'!AC$52))</f>
        <v/>
      </c>
      <c r="Q21" t="str">
        <f>IF(S21="","",IF('UT-21'!S$56="","",'UT-21'!S$56))</f>
        <v/>
      </c>
      <c r="R21" t="str">
        <f>IF(S21="","",IF('UT-21'!S$58="","",'UT-21'!S$58))</f>
        <v/>
      </c>
      <c r="S21" t="str">
        <f>IF('UT-21'!C84="","",'UT-21'!C84)</f>
        <v/>
      </c>
      <c r="T21" t="str">
        <f>IF('UT-21'!J84="","",'UT-21'!J84)</f>
        <v/>
      </c>
      <c r="U21" t="str">
        <f>IF('UT-21'!Q84="","",'UT-21'!Q84)</f>
        <v/>
      </c>
      <c r="V21" t="str">
        <f>IF('UT-21'!AE84="","",'UT-21'!AE84)</f>
        <v/>
      </c>
    </row>
    <row r="22" spans="1:22" x14ac:dyDescent="0.2">
      <c r="A22" s="55">
        <f>'UT-21'!$AA$6</f>
        <v>0</v>
      </c>
      <c r="B22" t="s">
        <v>100</v>
      </c>
      <c r="C22" t="s">
        <v>101</v>
      </c>
      <c r="D22" s="51"/>
      <c r="E22" t="s">
        <v>118</v>
      </c>
      <c r="F22" s="52" t="str">
        <f>IF(S22="","",'UT-21'!AA$6)</f>
        <v/>
      </c>
      <c r="G22" t="str">
        <f>IF(S22="","",'UT-21'!J$11)</f>
        <v/>
      </c>
      <c r="H22" t="str">
        <f>IF(S22="","",'UT-21'!J$13)</f>
        <v/>
      </c>
      <c r="I22" t="str">
        <f>IF(S22="","",'UT-21'!J$17)</f>
        <v/>
      </c>
      <c r="J22" t="str">
        <f>IF(S22="","",'UT-21'!M$48)</f>
        <v/>
      </c>
      <c r="K22" t="str">
        <f>IF(G22="MM：マーケットメイカー（証券会社を除く）","",IF('UT-21'!J$19="","",'UT-21'!J$19))</f>
        <v/>
      </c>
      <c r="L22" s="56">
        <f>'UT-21'!$M$60</f>
        <v>0</v>
      </c>
      <c r="M22" t="str">
        <f>IF(S22="","",'UT-21'!M$50)</f>
        <v/>
      </c>
      <c r="N22" t="str">
        <f>IF(S22="","",IF('UT-21'!M$52="","",'UT-21'!M$52))</f>
        <v/>
      </c>
      <c r="O22" t="str">
        <f>IF(S22="","",IF('UT-21'!U$52="","",'UT-21'!U$52))</f>
        <v/>
      </c>
      <c r="P22" t="str">
        <f>IF(S22="","",IF('UT-21'!AC$52="","",'UT-21'!AC$52))</f>
        <v/>
      </c>
      <c r="Q22" t="str">
        <f>IF(S22="","",IF('UT-21'!S$56="","",'UT-21'!S$56))</f>
        <v/>
      </c>
      <c r="R22" t="str">
        <f>IF(S22="","",IF('UT-21'!S$58="","",'UT-21'!S$58))</f>
        <v/>
      </c>
      <c r="S22" t="str">
        <f>IF('UT-21'!C85="","",'UT-21'!C85)</f>
        <v/>
      </c>
      <c r="T22" t="str">
        <f>IF('UT-21'!J85="","",'UT-21'!J85)</f>
        <v/>
      </c>
      <c r="U22" t="str">
        <f>IF('UT-21'!Q85="","",'UT-21'!Q85)</f>
        <v/>
      </c>
      <c r="V22" t="str">
        <f>IF('UT-21'!AE85="","",'UT-21'!AE85)</f>
        <v/>
      </c>
    </row>
    <row r="23" spans="1:22" x14ac:dyDescent="0.2">
      <c r="A23" s="55">
        <f>'UT-21'!$AA$6</f>
        <v>0</v>
      </c>
      <c r="B23" t="s">
        <v>100</v>
      </c>
      <c r="C23" t="s">
        <v>101</v>
      </c>
      <c r="D23" s="51"/>
      <c r="E23" t="s">
        <v>118</v>
      </c>
      <c r="F23" s="52" t="str">
        <f>IF(S23="","",'UT-21'!AA$6)</f>
        <v/>
      </c>
      <c r="G23" t="str">
        <f>IF(S23="","",'UT-21'!J$11)</f>
        <v/>
      </c>
      <c r="H23" t="str">
        <f>IF(S23="","",'UT-21'!J$13)</f>
        <v/>
      </c>
      <c r="I23" t="str">
        <f>IF(S23="","",'UT-21'!J$17)</f>
        <v/>
      </c>
      <c r="J23" t="str">
        <f>IF(S23="","",'UT-21'!M$48)</f>
        <v/>
      </c>
      <c r="K23" t="str">
        <f>IF(G23="MM：マーケットメイカー（証券会社を除く）","",IF('UT-21'!J$19="","",'UT-21'!J$19))</f>
        <v/>
      </c>
      <c r="L23" s="56">
        <f>'UT-21'!$M$60</f>
        <v>0</v>
      </c>
      <c r="M23" t="str">
        <f>IF(S23="","",'UT-21'!M$50)</f>
        <v/>
      </c>
      <c r="N23" t="str">
        <f>IF(S23="","",IF('UT-21'!M$52="","",'UT-21'!M$52))</f>
        <v/>
      </c>
      <c r="O23" t="str">
        <f>IF(S23="","",IF('UT-21'!U$52="","",'UT-21'!U$52))</f>
        <v/>
      </c>
      <c r="P23" t="str">
        <f>IF(S23="","",IF('UT-21'!AC$52="","",'UT-21'!AC$52))</f>
        <v/>
      </c>
      <c r="Q23" t="str">
        <f>IF(S23="","",IF('UT-21'!S$56="","",'UT-21'!S$56))</f>
        <v/>
      </c>
      <c r="R23" t="str">
        <f>IF(S23="","",IF('UT-21'!S$58="","",'UT-21'!S$58))</f>
        <v/>
      </c>
      <c r="S23" t="str">
        <f>IF('UT-21'!C86="","",'UT-21'!C86)</f>
        <v/>
      </c>
      <c r="T23" t="str">
        <f>IF('UT-21'!J86="","",'UT-21'!J86)</f>
        <v/>
      </c>
      <c r="U23" t="str">
        <f>IF('UT-21'!Q86="","",'UT-21'!Q86)</f>
        <v/>
      </c>
      <c r="V23" t="str">
        <f>IF('UT-21'!AE86="","",'UT-21'!AE86)</f>
        <v/>
      </c>
    </row>
    <row r="24" spans="1:22" x14ac:dyDescent="0.2">
      <c r="A24" s="55">
        <f>'UT-21'!$AA$6</f>
        <v>0</v>
      </c>
      <c r="B24" t="s">
        <v>100</v>
      </c>
      <c r="C24" t="s">
        <v>101</v>
      </c>
      <c r="D24" s="51"/>
      <c r="E24" t="s">
        <v>118</v>
      </c>
      <c r="F24" s="52" t="str">
        <f>IF(S24="","",'UT-21'!AA$6)</f>
        <v/>
      </c>
      <c r="G24" t="str">
        <f>IF(S24="","",'UT-21'!J$11)</f>
        <v/>
      </c>
      <c r="H24" t="str">
        <f>IF(S24="","",'UT-21'!J$13)</f>
        <v/>
      </c>
      <c r="I24" t="str">
        <f>IF(S24="","",'UT-21'!J$17)</f>
        <v/>
      </c>
      <c r="J24" t="str">
        <f>IF(S24="","",'UT-21'!M$48)</f>
        <v/>
      </c>
      <c r="K24" t="str">
        <f>IF(G24="MM：マーケットメイカー（証券会社を除く）","",IF('UT-21'!J$19="","",'UT-21'!J$19))</f>
        <v/>
      </c>
      <c r="L24" s="56">
        <f>'UT-21'!$M$60</f>
        <v>0</v>
      </c>
      <c r="M24" t="str">
        <f>IF(S24="","",'UT-21'!M$50)</f>
        <v/>
      </c>
      <c r="N24" t="str">
        <f>IF(S24="","",IF('UT-21'!M$52="","",'UT-21'!M$52))</f>
        <v/>
      </c>
      <c r="O24" t="str">
        <f>IF(S24="","",IF('UT-21'!U$52="","",'UT-21'!U$52))</f>
        <v/>
      </c>
      <c r="P24" t="str">
        <f>IF(S24="","",IF('UT-21'!AC$52="","",'UT-21'!AC$52))</f>
        <v/>
      </c>
      <c r="Q24" t="str">
        <f>IF(S24="","",IF('UT-21'!S$56="","",'UT-21'!S$56))</f>
        <v/>
      </c>
      <c r="R24" t="str">
        <f>IF(S24="","",IF('UT-21'!S$58="","",'UT-21'!S$58))</f>
        <v/>
      </c>
      <c r="S24" t="str">
        <f>IF('UT-21'!C87="","",'UT-21'!C87)</f>
        <v/>
      </c>
      <c r="T24" t="str">
        <f>IF('UT-21'!J87="","",'UT-21'!J87)</f>
        <v/>
      </c>
      <c r="U24" t="str">
        <f>IF('UT-21'!Q87="","",'UT-21'!Q87)</f>
        <v/>
      </c>
      <c r="V24" t="str">
        <f>IF('UT-21'!AE87="","",'UT-21'!AE87)</f>
        <v/>
      </c>
    </row>
    <row r="25" spans="1:22" x14ac:dyDescent="0.2">
      <c r="A25" s="55">
        <f>'UT-21'!$AA$6</f>
        <v>0</v>
      </c>
      <c r="B25" t="s">
        <v>100</v>
      </c>
      <c r="C25" t="s">
        <v>101</v>
      </c>
      <c r="D25" s="51"/>
      <c r="E25" t="s">
        <v>118</v>
      </c>
      <c r="F25" s="52" t="str">
        <f>IF(S25="","",'UT-21'!AA$6)</f>
        <v/>
      </c>
      <c r="G25" t="str">
        <f>IF(S25="","",'UT-21'!J$11)</f>
        <v/>
      </c>
      <c r="H25" t="str">
        <f>IF(S25="","",'UT-21'!J$13)</f>
        <v/>
      </c>
      <c r="I25" t="str">
        <f>IF(S25="","",'UT-21'!J$17)</f>
        <v/>
      </c>
      <c r="J25" t="str">
        <f>IF(S25="","",'UT-21'!M$48)</f>
        <v/>
      </c>
      <c r="K25" t="str">
        <f>IF(G25="MM：マーケットメイカー（証券会社を除く）","",IF('UT-21'!J$19="","",'UT-21'!J$19))</f>
        <v/>
      </c>
      <c r="L25" s="56">
        <f>'UT-21'!$M$60</f>
        <v>0</v>
      </c>
      <c r="M25" t="str">
        <f>IF(S25="","",'UT-21'!M$50)</f>
        <v/>
      </c>
      <c r="N25" t="str">
        <f>IF(S25="","",IF('UT-21'!M$52="","",'UT-21'!M$52))</f>
        <v/>
      </c>
      <c r="O25" t="str">
        <f>IF(S25="","",IF('UT-21'!U$52="","",'UT-21'!U$52))</f>
        <v/>
      </c>
      <c r="P25" t="str">
        <f>IF(S25="","",IF('UT-21'!AC$52="","",'UT-21'!AC$52))</f>
        <v/>
      </c>
      <c r="Q25" t="str">
        <f>IF(S25="","",IF('UT-21'!S$56="","",'UT-21'!S$56))</f>
        <v/>
      </c>
      <c r="R25" t="str">
        <f>IF(S25="","",IF('UT-21'!S$58="","",'UT-21'!S$58))</f>
        <v/>
      </c>
      <c r="S25" t="str">
        <f>IF('UT-21'!C88="","",'UT-21'!C88)</f>
        <v/>
      </c>
      <c r="T25" t="str">
        <f>IF('UT-21'!J88="","",'UT-21'!J88)</f>
        <v/>
      </c>
      <c r="U25" t="str">
        <f>IF('UT-21'!Q88="","",'UT-21'!Q88)</f>
        <v/>
      </c>
      <c r="V25" t="str">
        <f>IF('UT-21'!AE88="","",'UT-21'!AE88)</f>
        <v/>
      </c>
    </row>
    <row r="26" spans="1:22" x14ac:dyDescent="0.2">
      <c r="A26" s="55">
        <f>'UT-21'!$AA$6</f>
        <v>0</v>
      </c>
      <c r="B26" t="s">
        <v>100</v>
      </c>
      <c r="C26" t="s">
        <v>101</v>
      </c>
      <c r="D26" s="51"/>
      <c r="E26" t="s">
        <v>118</v>
      </c>
      <c r="F26" s="52" t="str">
        <f>IF(S26="","",'UT-21'!AA$6)</f>
        <v/>
      </c>
      <c r="G26" t="str">
        <f>IF(S26="","",'UT-21'!J$11)</f>
        <v/>
      </c>
      <c r="H26" t="str">
        <f>IF(S26="","",'UT-21'!J$13)</f>
        <v/>
      </c>
      <c r="I26" t="str">
        <f>IF(S26="","",'UT-21'!J$17)</f>
        <v/>
      </c>
      <c r="J26" t="str">
        <f>IF(S26="","",'UT-21'!M$48)</f>
        <v/>
      </c>
      <c r="K26" t="str">
        <f>IF(G26="MM：マーケットメイカー（証券会社を除く）","",IF('UT-21'!J$19="","",'UT-21'!J$19))</f>
        <v/>
      </c>
      <c r="L26" s="56">
        <f>'UT-21'!$M$60</f>
        <v>0</v>
      </c>
      <c r="M26" t="str">
        <f>IF(S26="","",'UT-21'!M$50)</f>
        <v/>
      </c>
      <c r="N26" t="str">
        <f>IF(S26="","",IF('UT-21'!M$52="","",'UT-21'!M$52))</f>
        <v/>
      </c>
      <c r="O26" t="str">
        <f>IF(S26="","",IF('UT-21'!U$52="","",'UT-21'!U$52))</f>
        <v/>
      </c>
      <c r="P26" t="str">
        <f>IF(S26="","",IF('UT-21'!AC$52="","",'UT-21'!AC$52))</f>
        <v/>
      </c>
      <c r="Q26" t="str">
        <f>IF(S26="","",IF('UT-21'!S$56="","",'UT-21'!S$56))</f>
        <v/>
      </c>
      <c r="R26" t="str">
        <f>IF(S26="","",IF('UT-21'!S$58="","",'UT-21'!S$58))</f>
        <v/>
      </c>
      <c r="S26" t="str">
        <f>IF('UT-21'!C89="","",'UT-21'!C89)</f>
        <v/>
      </c>
      <c r="T26" t="str">
        <f>IF('UT-21'!J89="","",'UT-21'!J89)</f>
        <v/>
      </c>
      <c r="U26" t="str">
        <f>IF('UT-21'!Q89="","",'UT-21'!Q89)</f>
        <v/>
      </c>
      <c r="V26" t="str">
        <f>IF('UT-21'!AE89="","",'UT-21'!AE89)</f>
        <v/>
      </c>
    </row>
    <row r="27" spans="1:22" x14ac:dyDescent="0.2">
      <c r="A27" s="55">
        <f>'UT-21'!$AA$6</f>
        <v>0</v>
      </c>
      <c r="B27" t="s">
        <v>100</v>
      </c>
      <c r="C27" t="s">
        <v>101</v>
      </c>
      <c r="D27" s="51"/>
      <c r="E27" t="s">
        <v>118</v>
      </c>
      <c r="F27" s="52" t="str">
        <f>IF(S27="","",'UT-21'!AA$6)</f>
        <v/>
      </c>
      <c r="G27" t="str">
        <f>IF(S27="","",'UT-21'!J$11)</f>
        <v/>
      </c>
      <c r="H27" t="str">
        <f>IF(S27="","",'UT-21'!J$13)</f>
        <v/>
      </c>
      <c r="I27" t="str">
        <f>IF(S27="","",'UT-21'!J$17)</f>
        <v/>
      </c>
      <c r="J27" t="str">
        <f>IF(S27="","",'UT-21'!M$48)</f>
        <v/>
      </c>
      <c r="K27" t="str">
        <f>IF(G27="MM：マーケットメイカー（証券会社を除く）","",IF('UT-21'!J$19="","",'UT-21'!J$19))</f>
        <v/>
      </c>
      <c r="L27" s="56">
        <f>'UT-21'!$M$60</f>
        <v>0</v>
      </c>
      <c r="M27" t="str">
        <f>IF(S27="","",'UT-21'!M$50)</f>
        <v/>
      </c>
      <c r="N27" t="str">
        <f>IF(S27="","",IF('UT-21'!M$52="","",'UT-21'!M$52))</f>
        <v/>
      </c>
      <c r="O27" t="str">
        <f>IF(S27="","",IF('UT-21'!U$52="","",'UT-21'!U$52))</f>
        <v/>
      </c>
      <c r="P27" t="str">
        <f>IF(S27="","",IF('UT-21'!AC$52="","",'UT-21'!AC$52))</f>
        <v/>
      </c>
      <c r="Q27" t="str">
        <f>IF(S27="","",IF('UT-21'!S$56="","",'UT-21'!S$56))</f>
        <v/>
      </c>
      <c r="R27" t="str">
        <f>IF(S27="","",IF('UT-21'!S$58="","",'UT-21'!S$58))</f>
        <v/>
      </c>
      <c r="S27" t="str">
        <f>IF('UT-21'!C90="","",'UT-21'!C90)</f>
        <v/>
      </c>
      <c r="T27" t="str">
        <f>IF('UT-21'!J90="","",'UT-21'!J90)</f>
        <v/>
      </c>
      <c r="U27" t="str">
        <f>IF('UT-21'!Q90="","",'UT-21'!Q90)</f>
        <v/>
      </c>
      <c r="V27" t="str">
        <f>IF('UT-21'!AE90="","",'UT-21'!AE90)</f>
        <v/>
      </c>
    </row>
    <row r="28" spans="1:22" x14ac:dyDescent="0.2">
      <c r="A28" s="55">
        <f>'UT-21'!$AA$6</f>
        <v>0</v>
      </c>
      <c r="B28" t="s">
        <v>100</v>
      </c>
      <c r="C28" t="s">
        <v>101</v>
      </c>
      <c r="D28" s="51"/>
      <c r="E28" t="s">
        <v>118</v>
      </c>
      <c r="F28" s="52" t="str">
        <f>IF(S28="","",'UT-21'!AA$6)</f>
        <v/>
      </c>
      <c r="G28" t="str">
        <f>IF(S28="","",'UT-21'!J$11)</f>
        <v/>
      </c>
      <c r="H28" t="str">
        <f>IF(S28="","",'UT-21'!J$13)</f>
        <v/>
      </c>
      <c r="I28" t="str">
        <f>IF(S28="","",'UT-21'!J$17)</f>
        <v/>
      </c>
      <c r="J28" t="str">
        <f>IF(S28="","",'UT-21'!M$48)</f>
        <v/>
      </c>
      <c r="K28" t="str">
        <f>IF(G28="MM：マーケットメイカー（証券会社を除く）","",IF('UT-21'!J$19="","",'UT-21'!J$19))</f>
        <v/>
      </c>
      <c r="L28" s="56">
        <f>'UT-21'!$M$60</f>
        <v>0</v>
      </c>
      <c r="M28" t="str">
        <f>IF(S28="","",'UT-21'!M$50)</f>
        <v/>
      </c>
      <c r="N28" t="str">
        <f>IF(S28="","",IF('UT-21'!M$52="","",'UT-21'!M$52))</f>
        <v/>
      </c>
      <c r="O28" t="str">
        <f>IF(S28="","",IF('UT-21'!U$52="","",'UT-21'!U$52))</f>
        <v/>
      </c>
      <c r="P28" t="str">
        <f>IF(S28="","",IF('UT-21'!AC$52="","",'UT-21'!AC$52))</f>
        <v/>
      </c>
      <c r="Q28" t="str">
        <f>IF(S28="","",IF('UT-21'!S$56="","",'UT-21'!S$56))</f>
        <v/>
      </c>
      <c r="R28" t="str">
        <f>IF(S28="","",IF('UT-21'!S$58="","",'UT-21'!S$58))</f>
        <v/>
      </c>
      <c r="S28" t="str">
        <f>IF('UT-21'!C91="","",'UT-21'!C91)</f>
        <v/>
      </c>
      <c r="T28" t="str">
        <f>IF('UT-21'!J91="","",'UT-21'!J91)</f>
        <v/>
      </c>
      <c r="U28" t="str">
        <f>IF('UT-21'!Q91="","",'UT-21'!Q91)</f>
        <v/>
      </c>
      <c r="V28" t="str">
        <f>IF('UT-21'!AE91="","",'UT-21'!AE91)</f>
        <v/>
      </c>
    </row>
    <row r="29" spans="1:22" x14ac:dyDescent="0.2">
      <c r="A29" s="55">
        <f>'UT-21'!$AA$6</f>
        <v>0</v>
      </c>
      <c r="B29" t="s">
        <v>100</v>
      </c>
      <c r="C29" t="s">
        <v>101</v>
      </c>
      <c r="D29" s="51"/>
      <c r="E29" t="s">
        <v>118</v>
      </c>
      <c r="F29" s="52" t="str">
        <f>IF(S29="","",'UT-21'!AA$6)</f>
        <v/>
      </c>
      <c r="G29" t="str">
        <f>IF(S29="","",'UT-21'!J$11)</f>
        <v/>
      </c>
      <c r="H29" t="str">
        <f>IF(S29="","",'UT-21'!J$13)</f>
        <v/>
      </c>
      <c r="I29" t="str">
        <f>IF(S29="","",'UT-21'!J$17)</f>
        <v/>
      </c>
      <c r="J29" t="str">
        <f>IF(S29="","",'UT-21'!M$48)</f>
        <v/>
      </c>
      <c r="K29" t="str">
        <f>IF(G29="MM：マーケットメイカー（証券会社を除く）","",IF('UT-21'!J$19="","",'UT-21'!J$19))</f>
        <v/>
      </c>
      <c r="L29" s="56">
        <f>'UT-21'!$M$60</f>
        <v>0</v>
      </c>
      <c r="M29" t="str">
        <f>IF(S29="","",'UT-21'!M$50)</f>
        <v/>
      </c>
      <c r="N29" t="str">
        <f>IF(S29="","",IF('UT-21'!M$52="","",'UT-21'!M$52))</f>
        <v/>
      </c>
      <c r="O29" t="str">
        <f>IF(S29="","",IF('UT-21'!U$52="","",'UT-21'!U$52))</f>
        <v/>
      </c>
      <c r="P29" t="str">
        <f>IF(S29="","",IF('UT-21'!AC$52="","",'UT-21'!AC$52))</f>
        <v/>
      </c>
      <c r="Q29" t="str">
        <f>IF(S29="","",IF('UT-21'!S$56="","",'UT-21'!S$56))</f>
        <v/>
      </c>
      <c r="R29" t="str">
        <f>IF(S29="","",IF('UT-21'!S$58="","",'UT-21'!S$58))</f>
        <v/>
      </c>
      <c r="S29" t="str">
        <f>IF('UT-21'!C92="","",'UT-21'!C92)</f>
        <v/>
      </c>
      <c r="T29" t="str">
        <f>IF('UT-21'!J92="","",'UT-21'!J92)</f>
        <v/>
      </c>
      <c r="U29" t="str">
        <f>IF('UT-21'!Q92="","",'UT-21'!Q92)</f>
        <v/>
      </c>
      <c r="V29" t="str">
        <f>IF('UT-21'!AE92="","",'UT-21'!AE92)</f>
        <v/>
      </c>
    </row>
    <row r="30" spans="1:22" x14ac:dyDescent="0.2">
      <c r="A30" s="55">
        <f>'UT-21'!$AA$6</f>
        <v>0</v>
      </c>
      <c r="B30" t="s">
        <v>100</v>
      </c>
      <c r="C30" t="s">
        <v>101</v>
      </c>
      <c r="D30" s="51"/>
      <c r="E30" t="s">
        <v>118</v>
      </c>
      <c r="F30" s="52" t="str">
        <f>IF(S30="","",'UT-21'!AA$6)</f>
        <v/>
      </c>
      <c r="G30" t="str">
        <f>IF(S30="","",'UT-21'!J$11)</f>
        <v/>
      </c>
      <c r="H30" t="str">
        <f>IF(S30="","",'UT-21'!J$13)</f>
        <v/>
      </c>
      <c r="I30" t="str">
        <f>IF(S30="","",'UT-21'!J$17)</f>
        <v/>
      </c>
      <c r="J30" t="str">
        <f>IF(S30="","",'UT-21'!M$48)</f>
        <v/>
      </c>
      <c r="K30" t="str">
        <f>IF(G30="MM：マーケットメイカー（証券会社を除く）","",IF('UT-21'!J$19="","",'UT-21'!J$19))</f>
        <v/>
      </c>
      <c r="L30" s="56">
        <f>'UT-21'!$M$60</f>
        <v>0</v>
      </c>
      <c r="M30" t="str">
        <f>IF(S30="","",'UT-21'!M$50)</f>
        <v/>
      </c>
      <c r="N30" t="str">
        <f>IF(S30="","",IF('UT-21'!M$52="","",'UT-21'!M$52))</f>
        <v/>
      </c>
      <c r="O30" t="str">
        <f>IF(S30="","",IF('UT-21'!U$52="","",'UT-21'!U$52))</f>
        <v/>
      </c>
      <c r="P30" t="str">
        <f>IF(S30="","",IF('UT-21'!AC$52="","",'UT-21'!AC$52))</f>
        <v/>
      </c>
      <c r="Q30" t="str">
        <f>IF(S30="","",IF('UT-21'!S$56="","",'UT-21'!S$56))</f>
        <v/>
      </c>
      <c r="R30" t="str">
        <f>IF(S30="","",IF('UT-21'!S$58="","",'UT-21'!S$58))</f>
        <v/>
      </c>
      <c r="S30" t="str">
        <f>IF('UT-21'!C93="","",'UT-21'!C93)</f>
        <v/>
      </c>
      <c r="T30" t="str">
        <f>IF('UT-21'!J93="","",'UT-21'!J93)</f>
        <v/>
      </c>
      <c r="U30" t="str">
        <f>IF('UT-21'!Q93="","",'UT-21'!Q93)</f>
        <v/>
      </c>
      <c r="V30" t="str">
        <f>IF('UT-21'!AE93="","",'UT-21'!AE93)</f>
        <v/>
      </c>
    </row>
    <row r="31" spans="1:22" x14ac:dyDescent="0.2">
      <c r="A31" s="55">
        <f>'UT-21'!$AA$6</f>
        <v>0</v>
      </c>
      <c r="B31" t="s">
        <v>100</v>
      </c>
      <c r="C31" t="s">
        <v>101</v>
      </c>
      <c r="D31" s="51"/>
      <c r="E31" t="s">
        <v>118</v>
      </c>
      <c r="F31" s="52" t="str">
        <f>IF(S31="","",'UT-21'!AA$6)</f>
        <v/>
      </c>
      <c r="G31" t="str">
        <f>IF(S31="","",'UT-21'!J$11)</f>
        <v/>
      </c>
      <c r="H31" t="str">
        <f>IF(S31="","",'UT-21'!J$13)</f>
        <v/>
      </c>
      <c r="I31" t="str">
        <f>IF(S31="","",'UT-21'!J$17)</f>
        <v/>
      </c>
      <c r="J31" t="str">
        <f>IF(S31="","",'UT-21'!M$48)</f>
        <v/>
      </c>
      <c r="K31" t="str">
        <f>IF(G31="MM：マーケットメイカー（証券会社を除く）","",IF('UT-21'!J$19="","",'UT-21'!J$19))</f>
        <v/>
      </c>
      <c r="L31" s="56">
        <f>'UT-21'!$M$60</f>
        <v>0</v>
      </c>
      <c r="M31" t="str">
        <f>IF(S31="","",'UT-21'!M$50)</f>
        <v/>
      </c>
      <c r="N31" t="str">
        <f>IF(S31="","",IF('UT-21'!M$52="","",'UT-21'!M$52))</f>
        <v/>
      </c>
      <c r="O31" t="str">
        <f>IF(S31="","",IF('UT-21'!U$52="","",'UT-21'!U$52))</f>
        <v/>
      </c>
      <c r="P31" t="str">
        <f>IF(S31="","",IF('UT-21'!AC$52="","",'UT-21'!AC$52))</f>
        <v/>
      </c>
      <c r="Q31" t="str">
        <f>IF(S31="","",IF('UT-21'!S$56="","",'UT-21'!S$56))</f>
        <v/>
      </c>
      <c r="R31" t="str">
        <f>IF(S31="","",IF('UT-21'!S$58="","",'UT-21'!S$58))</f>
        <v/>
      </c>
      <c r="S31" t="str">
        <f>IF('UT-21'!C94="","",'UT-21'!C94)</f>
        <v/>
      </c>
      <c r="T31" t="str">
        <f>IF('UT-21'!J94="","",'UT-21'!J94)</f>
        <v/>
      </c>
      <c r="U31" t="str">
        <f>IF('UT-21'!Q94="","",'UT-21'!Q94)</f>
        <v/>
      </c>
      <c r="V31" t="str">
        <f>IF('UT-21'!AE94="","",'UT-21'!AE94)</f>
        <v/>
      </c>
    </row>
    <row r="32" spans="1:22" x14ac:dyDescent="0.2">
      <c r="A32" s="55">
        <f>'UT-21'!$AA$6</f>
        <v>0</v>
      </c>
      <c r="B32" t="s">
        <v>100</v>
      </c>
      <c r="C32" t="s">
        <v>101</v>
      </c>
      <c r="D32" s="51"/>
      <c r="E32" t="s">
        <v>118</v>
      </c>
      <c r="F32" s="52" t="str">
        <f>IF(S32="","",'UT-21'!AA$6)</f>
        <v/>
      </c>
      <c r="G32" t="str">
        <f>IF(S32="","",'UT-21'!J$11)</f>
        <v/>
      </c>
      <c r="H32" t="str">
        <f>IF(S32="","",'UT-21'!J$13)</f>
        <v/>
      </c>
      <c r="I32" t="str">
        <f>IF(S32="","",'UT-21'!J$17)</f>
        <v/>
      </c>
      <c r="J32" t="str">
        <f>IF(S32="","",'UT-21'!M$48)</f>
        <v/>
      </c>
      <c r="K32" t="str">
        <f>IF(G32="MM：マーケットメイカー（証券会社を除く）","",IF('UT-21'!J$19="","",'UT-21'!J$19))</f>
        <v/>
      </c>
      <c r="L32" s="56">
        <f>'UT-21'!$M$60</f>
        <v>0</v>
      </c>
      <c r="M32" t="str">
        <f>IF(S32="","",'UT-21'!M$50)</f>
        <v/>
      </c>
      <c r="N32" t="str">
        <f>IF(S32="","",IF('UT-21'!M$52="","",'UT-21'!M$52))</f>
        <v/>
      </c>
      <c r="O32" t="str">
        <f>IF(S32="","",IF('UT-21'!U$52="","",'UT-21'!U$52))</f>
        <v/>
      </c>
      <c r="P32" t="str">
        <f>IF(S32="","",IF('UT-21'!AC$52="","",'UT-21'!AC$52))</f>
        <v/>
      </c>
      <c r="Q32" t="str">
        <f>IF(S32="","",IF('UT-21'!S$56="","",'UT-21'!S$56))</f>
        <v/>
      </c>
      <c r="R32" t="str">
        <f>IF(S32="","",IF('UT-21'!S$58="","",'UT-21'!S$58))</f>
        <v/>
      </c>
      <c r="S32" t="str">
        <f>IF('UT-21'!C95="","",'UT-21'!C95)</f>
        <v/>
      </c>
      <c r="T32" t="str">
        <f>IF('UT-21'!J95="","",'UT-21'!J95)</f>
        <v/>
      </c>
      <c r="U32" t="str">
        <f>IF('UT-21'!Q95="","",'UT-21'!Q95)</f>
        <v/>
      </c>
      <c r="V32" t="str">
        <f>IF('UT-21'!AE95="","",'UT-21'!AE95)</f>
        <v/>
      </c>
    </row>
    <row r="33" spans="1:22" x14ac:dyDescent="0.2">
      <c r="A33" s="55">
        <f>'UT-21'!$AA$6</f>
        <v>0</v>
      </c>
      <c r="B33" t="s">
        <v>100</v>
      </c>
      <c r="C33" t="s">
        <v>101</v>
      </c>
      <c r="D33" s="51"/>
      <c r="E33" t="s">
        <v>118</v>
      </c>
      <c r="F33" s="52" t="str">
        <f>IF(S33="","",'UT-21'!AA$6)</f>
        <v/>
      </c>
      <c r="G33" t="str">
        <f>IF(S33="","",'UT-21'!J$11)</f>
        <v/>
      </c>
      <c r="H33" t="str">
        <f>IF(S33="","",'UT-21'!J$13)</f>
        <v/>
      </c>
      <c r="I33" t="str">
        <f>IF(S33="","",'UT-21'!J$17)</f>
        <v/>
      </c>
      <c r="J33" t="str">
        <f>IF(S33="","",'UT-21'!M$48)</f>
        <v/>
      </c>
      <c r="K33" t="str">
        <f>IF(G33="MM：マーケットメイカー（証券会社を除く）","",IF('UT-21'!J$19="","",'UT-21'!J$19))</f>
        <v/>
      </c>
      <c r="L33" s="56">
        <f>'UT-21'!$M$60</f>
        <v>0</v>
      </c>
      <c r="M33" t="str">
        <f>IF(S33="","",'UT-21'!M$50)</f>
        <v/>
      </c>
      <c r="N33" t="str">
        <f>IF(S33="","",IF('UT-21'!M$52="","",'UT-21'!M$52))</f>
        <v/>
      </c>
      <c r="O33" t="str">
        <f>IF(S33="","",IF('UT-21'!U$52="","",'UT-21'!U$52))</f>
        <v/>
      </c>
      <c r="P33" t="str">
        <f>IF(S33="","",IF('UT-21'!AC$52="","",'UT-21'!AC$52))</f>
        <v/>
      </c>
      <c r="Q33" t="str">
        <f>IF(S33="","",IF('UT-21'!S$56="","",'UT-21'!S$56))</f>
        <v/>
      </c>
      <c r="R33" t="str">
        <f>IF(S33="","",IF('UT-21'!S$58="","",'UT-21'!S$58))</f>
        <v/>
      </c>
      <c r="S33" t="str">
        <f>IF('UT-21'!C96="","",'UT-21'!C96)</f>
        <v/>
      </c>
      <c r="T33" t="str">
        <f>IF('UT-21'!J96="","",'UT-21'!J96)</f>
        <v/>
      </c>
      <c r="U33" t="str">
        <f>IF('UT-21'!Q96="","",'UT-21'!Q96)</f>
        <v/>
      </c>
      <c r="V33" t="str">
        <f>IF('UT-21'!AE96="","",'UT-21'!AE96)</f>
        <v/>
      </c>
    </row>
    <row r="34" spans="1:22" x14ac:dyDescent="0.2">
      <c r="A34" s="55">
        <f>'UT-21'!$AA$6</f>
        <v>0</v>
      </c>
      <c r="B34" t="s">
        <v>100</v>
      </c>
      <c r="C34" t="s">
        <v>101</v>
      </c>
      <c r="D34" s="51"/>
      <c r="E34" t="s">
        <v>118</v>
      </c>
      <c r="F34" s="52" t="str">
        <f>IF(S34="","",'UT-21'!AA$6)</f>
        <v/>
      </c>
      <c r="G34" t="str">
        <f>IF(S34="","",'UT-21'!J$11)</f>
        <v/>
      </c>
      <c r="H34" t="str">
        <f>IF(S34="","",'UT-21'!J$13)</f>
        <v/>
      </c>
      <c r="I34" t="str">
        <f>IF(S34="","",'UT-21'!J$17)</f>
        <v/>
      </c>
      <c r="J34" t="str">
        <f>IF(S34="","",'UT-21'!M$48)</f>
        <v/>
      </c>
      <c r="K34" t="str">
        <f>IF(G34="MM：マーケットメイカー（証券会社を除く）","",IF('UT-21'!J$19="","",'UT-21'!J$19))</f>
        <v/>
      </c>
      <c r="L34" s="56">
        <f>'UT-21'!$M$60</f>
        <v>0</v>
      </c>
      <c r="M34" t="str">
        <f>IF(S34="","",'UT-21'!M$50)</f>
        <v/>
      </c>
      <c r="N34" t="str">
        <f>IF(S34="","",IF('UT-21'!M$52="","",'UT-21'!M$52))</f>
        <v/>
      </c>
      <c r="O34" t="str">
        <f>IF(S34="","",IF('UT-21'!U$52="","",'UT-21'!U$52))</f>
        <v/>
      </c>
      <c r="P34" t="str">
        <f>IF(S34="","",IF('UT-21'!AC$52="","",'UT-21'!AC$52))</f>
        <v/>
      </c>
      <c r="Q34" t="str">
        <f>IF(S34="","",IF('UT-21'!S$56="","",'UT-21'!S$56))</f>
        <v/>
      </c>
      <c r="R34" t="str">
        <f>IF(S34="","",IF('UT-21'!S$58="","",'UT-21'!S$58))</f>
        <v/>
      </c>
      <c r="S34" t="str">
        <f>IF('UT-21'!C97="","",'UT-21'!C97)</f>
        <v/>
      </c>
      <c r="T34" t="str">
        <f>IF('UT-21'!J97="","",'UT-21'!J97)</f>
        <v/>
      </c>
      <c r="U34" t="str">
        <f>IF('UT-21'!Q97="","",'UT-21'!Q97)</f>
        <v/>
      </c>
      <c r="V34" t="str">
        <f>IF('UT-21'!AE97="","",'UT-21'!AE97)</f>
        <v/>
      </c>
    </row>
    <row r="35" spans="1:22" x14ac:dyDescent="0.2">
      <c r="A35" s="55">
        <f>'UT-21'!$AA$6</f>
        <v>0</v>
      </c>
      <c r="B35" t="s">
        <v>100</v>
      </c>
      <c r="C35" t="s">
        <v>101</v>
      </c>
      <c r="D35" s="51"/>
      <c r="E35" t="s">
        <v>118</v>
      </c>
      <c r="F35" s="52" t="str">
        <f>IF(S35="","",'UT-21'!AA$6)</f>
        <v/>
      </c>
      <c r="G35" t="str">
        <f>IF(S35="","",'UT-21'!J$11)</f>
        <v/>
      </c>
      <c r="H35" t="str">
        <f>IF(S35="","",'UT-21'!J$13)</f>
        <v/>
      </c>
      <c r="I35" t="str">
        <f>IF(S35="","",'UT-21'!J$17)</f>
        <v/>
      </c>
      <c r="J35" t="str">
        <f>IF(S35="","",'UT-21'!M$48)</f>
        <v/>
      </c>
      <c r="K35" t="str">
        <f>IF(G35="MM：マーケットメイカー（証券会社を除く）","",IF('UT-21'!J$19="","",'UT-21'!J$19))</f>
        <v/>
      </c>
      <c r="L35" s="56">
        <f>'UT-21'!$M$60</f>
        <v>0</v>
      </c>
      <c r="M35" t="str">
        <f>IF(S35="","",'UT-21'!M$50)</f>
        <v/>
      </c>
      <c r="N35" t="str">
        <f>IF(S35="","",IF('UT-21'!M$52="","",'UT-21'!M$52))</f>
        <v/>
      </c>
      <c r="O35" t="str">
        <f>IF(S35="","",IF('UT-21'!U$52="","",'UT-21'!U$52))</f>
        <v/>
      </c>
      <c r="P35" t="str">
        <f>IF(S35="","",IF('UT-21'!AC$52="","",'UT-21'!AC$52))</f>
        <v/>
      </c>
      <c r="Q35" t="str">
        <f>IF(S35="","",IF('UT-21'!S$56="","",'UT-21'!S$56))</f>
        <v/>
      </c>
      <c r="R35" t="str">
        <f>IF(S35="","",IF('UT-21'!S$58="","",'UT-21'!S$58))</f>
        <v/>
      </c>
      <c r="S35" t="str">
        <f>IF('UT-21'!C98="","",'UT-21'!C98)</f>
        <v/>
      </c>
      <c r="T35" t="str">
        <f>IF('UT-21'!J98="","",'UT-21'!J98)</f>
        <v/>
      </c>
      <c r="U35" t="str">
        <f>IF('UT-21'!Q98="","",'UT-21'!Q98)</f>
        <v/>
      </c>
      <c r="V35" t="str">
        <f>IF('UT-21'!AE98="","",'UT-21'!AE98)</f>
        <v/>
      </c>
    </row>
    <row r="36" spans="1:22" x14ac:dyDescent="0.2">
      <c r="A36" s="55">
        <f>'UT-21'!$AA$6</f>
        <v>0</v>
      </c>
      <c r="B36" t="s">
        <v>100</v>
      </c>
      <c r="C36" t="s">
        <v>101</v>
      </c>
      <c r="D36" s="51"/>
      <c r="E36" t="s">
        <v>118</v>
      </c>
      <c r="F36" s="52" t="str">
        <f>IF(S36="","",'UT-21'!AA$6)</f>
        <v/>
      </c>
      <c r="G36" t="str">
        <f>IF(S36="","",'UT-21'!J$11)</f>
        <v/>
      </c>
      <c r="H36" t="str">
        <f>IF(S36="","",'UT-21'!J$13)</f>
        <v/>
      </c>
      <c r="I36" t="str">
        <f>IF(S36="","",'UT-21'!J$17)</f>
        <v/>
      </c>
      <c r="J36" t="str">
        <f>IF(S36="","",'UT-21'!M$48)</f>
        <v/>
      </c>
      <c r="K36" t="str">
        <f>IF(G36="MM：マーケットメイカー（証券会社を除く）","",IF('UT-21'!J$19="","",'UT-21'!J$19))</f>
        <v/>
      </c>
      <c r="L36" s="56">
        <f>'UT-21'!$M$60</f>
        <v>0</v>
      </c>
      <c r="M36" t="str">
        <f>IF(S36="","",'UT-21'!M$50)</f>
        <v/>
      </c>
      <c r="N36" t="str">
        <f>IF(S36="","",IF('UT-21'!M$52="","",'UT-21'!M$52))</f>
        <v/>
      </c>
      <c r="O36" t="str">
        <f>IF(S36="","",IF('UT-21'!U$52="","",'UT-21'!U$52))</f>
        <v/>
      </c>
      <c r="P36" t="str">
        <f>IF(S36="","",IF('UT-21'!AC$52="","",'UT-21'!AC$52))</f>
        <v/>
      </c>
      <c r="Q36" t="str">
        <f>IF(S36="","",IF('UT-21'!S$56="","",'UT-21'!S$56))</f>
        <v/>
      </c>
      <c r="R36" t="str">
        <f>IF(S36="","",IF('UT-21'!S$58="","",'UT-21'!S$58))</f>
        <v/>
      </c>
      <c r="S36" t="str">
        <f>IF('UT-21'!C99="","",'UT-21'!C99)</f>
        <v/>
      </c>
      <c r="T36" t="str">
        <f>IF('UT-21'!J99="","",'UT-21'!J99)</f>
        <v/>
      </c>
      <c r="U36" t="str">
        <f>IF('UT-21'!Q99="","",'UT-21'!Q99)</f>
        <v/>
      </c>
      <c r="V36" t="str">
        <f>IF('UT-21'!AE99="","",'UT-21'!AE99)</f>
        <v/>
      </c>
    </row>
    <row r="37" spans="1:22" x14ac:dyDescent="0.2">
      <c r="A37" s="55">
        <f>'UT-21'!$AA$6</f>
        <v>0</v>
      </c>
      <c r="B37" t="s">
        <v>100</v>
      </c>
      <c r="C37" t="s">
        <v>101</v>
      </c>
      <c r="D37" s="51"/>
      <c r="E37" t="s">
        <v>118</v>
      </c>
      <c r="F37" s="52" t="str">
        <f>IF(S37="","",'UT-21'!AA$6)</f>
        <v/>
      </c>
      <c r="G37" t="str">
        <f>IF(S37="","",'UT-21'!J$11)</f>
        <v/>
      </c>
      <c r="H37" t="str">
        <f>IF(S37="","",'UT-21'!J$13)</f>
        <v/>
      </c>
      <c r="I37" t="str">
        <f>IF(S37="","",'UT-21'!J$17)</f>
        <v/>
      </c>
      <c r="J37" t="str">
        <f>IF(S37="","",'UT-21'!M$48)</f>
        <v/>
      </c>
      <c r="K37" t="str">
        <f>IF(G37="MM：マーケットメイカー（証券会社を除く）","",IF('UT-21'!J$19="","",'UT-21'!J$19))</f>
        <v/>
      </c>
      <c r="L37" s="56">
        <f>'UT-21'!$M$60</f>
        <v>0</v>
      </c>
      <c r="M37" t="str">
        <f>IF(S37="","",'UT-21'!M$50)</f>
        <v/>
      </c>
      <c r="N37" t="str">
        <f>IF(S37="","",IF('UT-21'!M$52="","",'UT-21'!M$52))</f>
        <v/>
      </c>
      <c r="O37" t="str">
        <f>IF(S37="","",IF('UT-21'!U$52="","",'UT-21'!U$52))</f>
        <v/>
      </c>
      <c r="P37" t="str">
        <f>IF(S37="","",IF('UT-21'!AC$52="","",'UT-21'!AC$52))</f>
        <v/>
      </c>
      <c r="Q37" t="str">
        <f>IF(S37="","",IF('UT-21'!S$56="","",'UT-21'!S$56))</f>
        <v/>
      </c>
      <c r="R37" t="str">
        <f>IF(S37="","",IF('UT-21'!S$58="","",'UT-21'!S$58))</f>
        <v/>
      </c>
      <c r="S37" t="str">
        <f>IF('UT-21'!C100="","",'UT-21'!C100)</f>
        <v/>
      </c>
      <c r="T37" t="str">
        <f>IF('UT-21'!J100="","",'UT-21'!J100)</f>
        <v/>
      </c>
      <c r="U37" t="str">
        <f>IF('UT-21'!Q100="","",'UT-21'!Q100)</f>
        <v/>
      </c>
      <c r="V37" t="str">
        <f>IF('UT-21'!AE100="","",'UT-21'!AE100)</f>
        <v/>
      </c>
    </row>
    <row r="38" spans="1:22" x14ac:dyDescent="0.2">
      <c r="A38" s="55">
        <f>'UT-21'!$AA$6</f>
        <v>0</v>
      </c>
      <c r="B38" t="s">
        <v>100</v>
      </c>
      <c r="C38" t="s">
        <v>101</v>
      </c>
      <c r="D38" s="51"/>
      <c r="E38" t="s">
        <v>118</v>
      </c>
      <c r="F38" s="52" t="str">
        <f>IF(S38="","",'UT-21'!AA$6)</f>
        <v/>
      </c>
      <c r="G38" t="str">
        <f>IF(S38="","",'UT-21'!J$11)</f>
        <v/>
      </c>
      <c r="H38" t="str">
        <f>IF(S38="","",'UT-21'!J$13)</f>
        <v/>
      </c>
      <c r="I38" t="str">
        <f>IF(S38="","",'UT-21'!J$17)</f>
        <v/>
      </c>
      <c r="J38" t="str">
        <f>IF(S38="","",'UT-21'!M$48)</f>
        <v/>
      </c>
      <c r="K38" t="str">
        <f>IF(G38="MM：マーケットメイカー（証券会社を除く）","",IF('UT-21'!J$19="","",'UT-21'!J$19))</f>
        <v/>
      </c>
      <c r="L38" s="56">
        <f>'UT-21'!$M$60</f>
        <v>0</v>
      </c>
      <c r="M38" t="str">
        <f>IF(S38="","",'UT-21'!M$50)</f>
        <v/>
      </c>
      <c r="N38" t="str">
        <f>IF(S38="","",IF('UT-21'!M$52="","",'UT-21'!M$52))</f>
        <v/>
      </c>
      <c r="O38" t="str">
        <f>IF(S38="","",IF('UT-21'!U$52="","",'UT-21'!U$52))</f>
        <v/>
      </c>
      <c r="P38" t="str">
        <f>IF(S38="","",IF('UT-21'!AC$52="","",'UT-21'!AC$52))</f>
        <v/>
      </c>
      <c r="Q38" t="str">
        <f>IF(S38="","",IF('UT-21'!S$56="","",'UT-21'!S$56))</f>
        <v/>
      </c>
      <c r="R38" t="str">
        <f>IF(S38="","",IF('UT-21'!S$58="","",'UT-21'!S$58))</f>
        <v/>
      </c>
      <c r="S38" t="str">
        <f>IF('UT-21'!C101="","",'UT-21'!C101)</f>
        <v/>
      </c>
      <c r="T38" t="str">
        <f>IF('UT-21'!J101="","",'UT-21'!J101)</f>
        <v/>
      </c>
      <c r="U38" t="str">
        <f>IF('UT-21'!Q101="","",'UT-21'!Q101)</f>
        <v/>
      </c>
      <c r="V38" t="str">
        <f>IF('UT-21'!AE101="","",'UT-21'!AE101)</f>
        <v/>
      </c>
    </row>
    <row r="39" spans="1:22" x14ac:dyDescent="0.2">
      <c r="A39" s="55">
        <f>'UT-21'!$AA$6</f>
        <v>0</v>
      </c>
      <c r="B39" t="s">
        <v>100</v>
      </c>
      <c r="C39" t="s">
        <v>101</v>
      </c>
      <c r="D39" s="51"/>
      <c r="E39" t="s">
        <v>118</v>
      </c>
      <c r="F39" s="52" t="str">
        <f>IF(S39="","",'UT-21'!AA$6)</f>
        <v/>
      </c>
      <c r="G39" t="str">
        <f>IF(S39="","",'UT-21'!J$11)</f>
        <v/>
      </c>
      <c r="H39" t="str">
        <f>IF(S39="","",'UT-21'!J$13)</f>
        <v/>
      </c>
      <c r="I39" t="str">
        <f>IF(S39="","",'UT-21'!J$17)</f>
        <v/>
      </c>
      <c r="J39" t="str">
        <f>IF(S39="","",'UT-21'!M$48)</f>
        <v/>
      </c>
      <c r="K39" t="str">
        <f>IF(G39="MM：マーケットメイカー（証券会社を除く）","",IF('UT-21'!J$19="","",'UT-21'!J$19))</f>
        <v/>
      </c>
      <c r="L39" s="56">
        <f>'UT-21'!$M$60</f>
        <v>0</v>
      </c>
      <c r="M39" t="str">
        <f>IF(S39="","",'UT-21'!M$50)</f>
        <v/>
      </c>
      <c r="N39" t="str">
        <f>IF(S39="","",IF('UT-21'!M$52="","",'UT-21'!M$52))</f>
        <v/>
      </c>
      <c r="O39" t="str">
        <f>IF(S39="","",IF('UT-21'!U$52="","",'UT-21'!U$52))</f>
        <v/>
      </c>
      <c r="P39" t="str">
        <f>IF(S39="","",IF('UT-21'!AC$52="","",'UT-21'!AC$52))</f>
        <v/>
      </c>
      <c r="Q39" t="str">
        <f>IF(S39="","",IF('UT-21'!S$56="","",'UT-21'!S$56))</f>
        <v/>
      </c>
      <c r="R39" t="str">
        <f>IF(S39="","",IF('UT-21'!S$58="","",'UT-21'!S$58))</f>
        <v/>
      </c>
      <c r="S39" t="str">
        <f>IF('UT-21'!C102="","",'UT-21'!C102)</f>
        <v/>
      </c>
      <c r="T39" t="str">
        <f>IF('UT-21'!J102="","",'UT-21'!J102)</f>
        <v/>
      </c>
      <c r="U39" t="str">
        <f>IF('UT-21'!Q102="","",'UT-21'!Q102)</f>
        <v/>
      </c>
      <c r="V39" t="str">
        <f>IF('UT-21'!AE102="","",'UT-21'!AE102)</f>
        <v/>
      </c>
    </row>
    <row r="40" spans="1:22" x14ac:dyDescent="0.2">
      <c r="A40" s="55">
        <f>'UT-21'!$AA$6</f>
        <v>0</v>
      </c>
      <c r="B40" t="s">
        <v>100</v>
      </c>
      <c r="C40" t="s">
        <v>101</v>
      </c>
      <c r="D40" s="51"/>
      <c r="E40" t="s">
        <v>118</v>
      </c>
      <c r="F40" s="52" t="str">
        <f>IF(S40="","",'UT-21'!AA$6)</f>
        <v/>
      </c>
      <c r="G40" t="str">
        <f>IF(S40="","",'UT-21'!J$11)</f>
        <v/>
      </c>
      <c r="H40" t="str">
        <f>IF(S40="","",'UT-21'!J$13)</f>
        <v/>
      </c>
      <c r="I40" t="str">
        <f>IF(S40="","",'UT-21'!J$17)</f>
        <v/>
      </c>
      <c r="J40" t="str">
        <f>IF(S40="","",'UT-21'!M$48)</f>
        <v/>
      </c>
      <c r="K40" t="str">
        <f>IF(G40="MM：マーケットメイカー（証券会社を除く）","",IF('UT-21'!J$19="","",'UT-21'!J$19))</f>
        <v/>
      </c>
      <c r="L40" s="56">
        <f>'UT-21'!$M$60</f>
        <v>0</v>
      </c>
      <c r="M40" t="str">
        <f>IF(S40="","",'UT-21'!M$50)</f>
        <v/>
      </c>
      <c r="N40" t="str">
        <f>IF(S40="","",IF('UT-21'!M$52="","",'UT-21'!M$52))</f>
        <v/>
      </c>
      <c r="O40" t="str">
        <f>IF(S40="","",IF('UT-21'!U$52="","",'UT-21'!U$52))</f>
        <v/>
      </c>
      <c r="P40" t="str">
        <f>IF(S40="","",IF('UT-21'!AC$52="","",'UT-21'!AC$52))</f>
        <v/>
      </c>
      <c r="Q40" t="str">
        <f>IF(S40="","",IF('UT-21'!S$56="","",'UT-21'!S$56))</f>
        <v/>
      </c>
      <c r="R40" t="str">
        <f>IF(S40="","",IF('UT-21'!S$58="","",'UT-21'!S$58))</f>
        <v/>
      </c>
      <c r="S40" t="str">
        <f>IF('UT-21'!C103="","",'UT-21'!C103)</f>
        <v/>
      </c>
      <c r="T40" t="str">
        <f>IF('UT-21'!J103="","",'UT-21'!J103)</f>
        <v/>
      </c>
      <c r="U40" t="str">
        <f>IF('UT-21'!Q103="","",'UT-21'!Q103)</f>
        <v/>
      </c>
      <c r="V40" t="str">
        <f>IF('UT-21'!AE103="","",'UT-21'!AE103)</f>
        <v/>
      </c>
    </row>
    <row r="41" spans="1:22" x14ac:dyDescent="0.2">
      <c r="A41" s="55">
        <f>'UT-21'!$AA$6</f>
        <v>0</v>
      </c>
      <c r="B41" t="s">
        <v>100</v>
      </c>
      <c r="C41" t="s">
        <v>101</v>
      </c>
      <c r="D41" s="51"/>
      <c r="E41" t="s">
        <v>118</v>
      </c>
      <c r="F41" s="52" t="str">
        <f>IF(S41="","",'UT-21'!AA$6)</f>
        <v/>
      </c>
      <c r="G41" t="str">
        <f>IF(S41="","",'UT-21'!J$11)</f>
        <v/>
      </c>
      <c r="H41" t="str">
        <f>IF(S41="","",'UT-21'!J$13)</f>
        <v/>
      </c>
      <c r="I41" t="str">
        <f>IF(S41="","",'UT-21'!J$17)</f>
        <v/>
      </c>
      <c r="J41" t="str">
        <f>IF(S41="","",'UT-21'!M$48)</f>
        <v/>
      </c>
      <c r="K41" t="str">
        <f>IF(G41="MM：マーケットメイカー（証券会社を除く）","",IF('UT-21'!J$19="","",'UT-21'!J$19))</f>
        <v/>
      </c>
      <c r="L41" s="56">
        <f>'UT-21'!$M$60</f>
        <v>0</v>
      </c>
      <c r="M41" t="str">
        <f>IF(S41="","",'UT-21'!M$50)</f>
        <v/>
      </c>
      <c r="N41" t="str">
        <f>IF(S41="","",IF('UT-21'!M$52="","",'UT-21'!M$52))</f>
        <v/>
      </c>
      <c r="O41" t="str">
        <f>IF(S41="","",IF('UT-21'!U$52="","",'UT-21'!U$52))</f>
        <v/>
      </c>
      <c r="P41" t="str">
        <f>IF(S41="","",IF('UT-21'!AC$52="","",'UT-21'!AC$52))</f>
        <v/>
      </c>
      <c r="Q41" t="str">
        <f>IF(S41="","",IF('UT-21'!S$56="","",'UT-21'!S$56))</f>
        <v/>
      </c>
      <c r="R41" t="str">
        <f>IF(S41="","",IF('UT-21'!S$58="","",'UT-21'!S$58))</f>
        <v/>
      </c>
      <c r="S41" t="str">
        <f>IF('UT-21'!C104="","",'UT-21'!C104)</f>
        <v/>
      </c>
      <c r="T41" t="str">
        <f>IF('UT-21'!J104="","",'UT-21'!J104)</f>
        <v/>
      </c>
      <c r="U41" t="str">
        <f>IF('UT-21'!Q104="","",'UT-21'!Q104)</f>
        <v/>
      </c>
      <c r="V41" t="str">
        <f>IF('UT-21'!AE104="","",'UT-21'!AE104)</f>
        <v/>
      </c>
    </row>
    <row r="42" spans="1:22" x14ac:dyDescent="0.2">
      <c r="A42" s="55">
        <f>'UT-21'!$AA$6</f>
        <v>0</v>
      </c>
      <c r="B42" t="s">
        <v>100</v>
      </c>
      <c r="C42" t="s">
        <v>101</v>
      </c>
      <c r="D42" s="51"/>
      <c r="E42" t="s">
        <v>118</v>
      </c>
      <c r="F42" s="52" t="str">
        <f>IF(S42="","",'UT-21'!AA$6)</f>
        <v/>
      </c>
      <c r="G42" t="str">
        <f>IF(S42="","",'UT-21'!J$11)</f>
        <v/>
      </c>
      <c r="H42" t="str">
        <f>IF(S42="","",'UT-21'!J$13)</f>
        <v/>
      </c>
      <c r="I42" t="str">
        <f>IF(S42="","",'UT-21'!J$17)</f>
        <v/>
      </c>
      <c r="J42" t="str">
        <f>IF(S42="","",'UT-21'!M$48)</f>
        <v/>
      </c>
      <c r="K42" t="str">
        <f>IF(G42="MM：マーケットメイカー（証券会社を除く）","",IF('UT-21'!J$19="","",'UT-21'!J$19))</f>
        <v/>
      </c>
      <c r="L42" s="56">
        <f>'UT-21'!$M$60</f>
        <v>0</v>
      </c>
      <c r="M42" t="str">
        <f>IF(S42="","",'UT-21'!M$50)</f>
        <v/>
      </c>
      <c r="N42" t="str">
        <f>IF(S42="","",IF('UT-21'!M$52="","",'UT-21'!M$52))</f>
        <v/>
      </c>
      <c r="O42" t="str">
        <f>IF(S42="","",IF('UT-21'!U$52="","",'UT-21'!U$52))</f>
        <v/>
      </c>
      <c r="P42" t="str">
        <f>IF(S42="","",IF('UT-21'!AC$52="","",'UT-21'!AC$52))</f>
        <v/>
      </c>
      <c r="Q42" t="str">
        <f>IF(S42="","",IF('UT-21'!S$56="","",'UT-21'!S$56))</f>
        <v/>
      </c>
      <c r="R42" t="str">
        <f>IF(S42="","",IF('UT-21'!S$58="","",'UT-21'!S$58))</f>
        <v/>
      </c>
      <c r="S42" t="str">
        <f>IF('UT-21'!C105="","",'UT-21'!C105)</f>
        <v/>
      </c>
      <c r="T42" t="str">
        <f>IF('UT-21'!J105="","",'UT-21'!J105)</f>
        <v/>
      </c>
      <c r="U42" t="str">
        <f>IF('UT-21'!Q105="","",'UT-21'!Q105)</f>
        <v/>
      </c>
      <c r="V42" t="str">
        <f>IF('UT-21'!AE105="","",'UT-21'!AE105)</f>
        <v/>
      </c>
    </row>
    <row r="43" spans="1:22" x14ac:dyDescent="0.2">
      <c r="A43" s="55">
        <f>'UT-21'!$AA$6</f>
        <v>0</v>
      </c>
      <c r="B43" t="s">
        <v>100</v>
      </c>
      <c r="C43" t="s">
        <v>101</v>
      </c>
      <c r="D43" s="51"/>
      <c r="E43" t="s">
        <v>118</v>
      </c>
      <c r="F43" s="52" t="str">
        <f>IF(S43="","",'UT-21'!AA$6)</f>
        <v/>
      </c>
      <c r="G43" t="str">
        <f>IF(S43="","",'UT-21'!J$11)</f>
        <v/>
      </c>
      <c r="H43" t="str">
        <f>IF(S43="","",'UT-21'!J$13)</f>
        <v/>
      </c>
      <c r="I43" t="str">
        <f>IF(S43="","",'UT-21'!J$17)</f>
        <v/>
      </c>
      <c r="J43" t="str">
        <f>IF(S43="","",'UT-21'!M$48)</f>
        <v/>
      </c>
      <c r="K43" t="str">
        <f>IF(G43="MM：マーケットメイカー（証券会社を除く）","",IF('UT-21'!J$19="","",'UT-21'!J$19))</f>
        <v/>
      </c>
      <c r="L43" s="56">
        <f>'UT-21'!$M$60</f>
        <v>0</v>
      </c>
      <c r="M43" t="str">
        <f>IF(S43="","",'UT-21'!M$50)</f>
        <v/>
      </c>
      <c r="N43" t="str">
        <f>IF(S43="","",IF('UT-21'!M$52="","",'UT-21'!M$52))</f>
        <v/>
      </c>
      <c r="O43" t="str">
        <f>IF(S43="","",IF('UT-21'!U$52="","",'UT-21'!U$52))</f>
        <v/>
      </c>
      <c r="P43" t="str">
        <f>IF(S43="","",IF('UT-21'!AC$52="","",'UT-21'!AC$52))</f>
        <v/>
      </c>
      <c r="Q43" t="str">
        <f>IF(S43="","",IF('UT-21'!S$56="","",'UT-21'!S$56))</f>
        <v/>
      </c>
      <c r="R43" t="str">
        <f>IF(S43="","",IF('UT-21'!S$58="","",'UT-21'!S$58))</f>
        <v/>
      </c>
      <c r="S43" t="str">
        <f>IF('UT-21'!C106="","",'UT-21'!C106)</f>
        <v/>
      </c>
      <c r="T43" t="str">
        <f>IF('UT-21'!J106="","",'UT-21'!J106)</f>
        <v/>
      </c>
      <c r="U43" t="str">
        <f>IF('UT-21'!Q106="","",'UT-21'!Q106)</f>
        <v/>
      </c>
      <c r="V43" t="str">
        <f>IF('UT-21'!AE106="","",'UT-21'!AE106)</f>
        <v/>
      </c>
    </row>
    <row r="44" spans="1:22" x14ac:dyDescent="0.2">
      <c r="A44" s="55">
        <f>'UT-21'!$AA$6</f>
        <v>0</v>
      </c>
      <c r="B44" t="s">
        <v>100</v>
      </c>
      <c r="C44" t="s">
        <v>101</v>
      </c>
      <c r="D44" s="51"/>
      <c r="E44" t="s">
        <v>118</v>
      </c>
      <c r="F44" s="52" t="str">
        <f>IF(S44="","",'UT-21'!AA$6)</f>
        <v/>
      </c>
      <c r="G44" t="str">
        <f>IF(S44="","",'UT-21'!J$11)</f>
        <v/>
      </c>
      <c r="H44" t="str">
        <f>IF(S44="","",'UT-21'!J$13)</f>
        <v/>
      </c>
      <c r="I44" t="str">
        <f>IF(S44="","",'UT-21'!J$17)</f>
        <v/>
      </c>
      <c r="J44" t="str">
        <f>IF(S44="","",'UT-21'!M$48)</f>
        <v/>
      </c>
      <c r="K44" t="str">
        <f>IF(G44="MM：マーケットメイカー（証券会社を除く）","",IF('UT-21'!J$19="","",'UT-21'!J$19))</f>
        <v/>
      </c>
      <c r="L44" s="56">
        <f>'UT-21'!$M$60</f>
        <v>0</v>
      </c>
      <c r="M44" t="str">
        <f>IF(S44="","",'UT-21'!M$50)</f>
        <v/>
      </c>
      <c r="N44" t="str">
        <f>IF(S44="","",IF('UT-21'!M$52="","",'UT-21'!M$52))</f>
        <v/>
      </c>
      <c r="O44" t="str">
        <f>IF(S44="","",IF('UT-21'!U$52="","",'UT-21'!U$52))</f>
        <v/>
      </c>
      <c r="P44" t="str">
        <f>IF(S44="","",IF('UT-21'!AC$52="","",'UT-21'!AC$52))</f>
        <v/>
      </c>
      <c r="Q44" t="str">
        <f>IF(S44="","",IF('UT-21'!S$56="","",'UT-21'!S$56))</f>
        <v/>
      </c>
      <c r="R44" t="str">
        <f>IF(S44="","",IF('UT-21'!S$58="","",'UT-21'!S$58))</f>
        <v/>
      </c>
      <c r="S44" t="str">
        <f>IF('UT-21'!C107="","",'UT-21'!C107)</f>
        <v/>
      </c>
      <c r="T44" t="str">
        <f>IF('UT-21'!J107="","",'UT-21'!J107)</f>
        <v/>
      </c>
      <c r="U44" t="str">
        <f>IF('UT-21'!Q107="","",'UT-21'!Q107)</f>
        <v/>
      </c>
      <c r="V44" t="str">
        <f>IF('UT-21'!AE107="","",'UT-21'!AE107)</f>
        <v/>
      </c>
    </row>
    <row r="45" spans="1:22" x14ac:dyDescent="0.2">
      <c r="A45" s="55">
        <f>'UT-21'!$AA$6</f>
        <v>0</v>
      </c>
      <c r="B45" t="s">
        <v>100</v>
      </c>
      <c r="C45" t="s">
        <v>101</v>
      </c>
      <c r="D45" s="51"/>
      <c r="E45" t="s">
        <v>118</v>
      </c>
      <c r="F45" s="52" t="str">
        <f>IF(S45="","",'UT-21'!AA$6)</f>
        <v/>
      </c>
      <c r="G45" t="str">
        <f>IF(S45="","",'UT-21'!J$11)</f>
        <v/>
      </c>
      <c r="H45" t="str">
        <f>IF(S45="","",'UT-21'!J$13)</f>
        <v/>
      </c>
      <c r="I45" t="str">
        <f>IF(S45="","",'UT-21'!J$17)</f>
        <v/>
      </c>
      <c r="J45" t="str">
        <f>IF(S45="","",'UT-21'!M$48)</f>
        <v/>
      </c>
      <c r="K45" t="str">
        <f>IF(G45="MM：マーケットメイカー（証券会社を除く）","",IF('UT-21'!J$19="","",'UT-21'!J$19))</f>
        <v/>
      </c>
      <c r="L45" s="56">
        <f>'UT-21'!$M$60</f>
        <v>0</v>
      </c>
      <c r="M45" t="str">
        <f>IF(S45="","",'UT-21'!M$50)</f>
        <v/>
      </c>
      <c r="N45" t="str">
        <f>IF(S45="","",IF('UT-21'!M$52="","",'UT-21'!M$52))</f>
        <v/>
      </c>
      <c r="O45" t="str">
        <f>IF(S45="","",IF('UT-21'!U$52="","",'UT-21'!U$52))</f>
        <v/>
      </c>
      <c r="P45" t="str">
        <f>IF(S45="","",IF('UT-21'!AC$52="","",'UT-21'!AC$52))</f>
        <v/>
      </c>
      <c r="Q45" t="str">
        <f>IF(S45="","",IF('UT-21'!S$56="","",'UT-21'!S$56))</f>
        <v/>
      </c>
      <c r="R45" t="str">
        <f>IF(S45="","",IF('UT-21'!S$58="","",'UT-21'!S$58))</f>
        <v/>
      </c>
      <c r="S45" t="str">
        <f>IF('UT-21'!C108="","",'UT-21'!C108)</f>
        <v/>
      </c>
      <c r="T45" t="str">
        <f>IF('UT-21'!J108="","",'UT-21'!J108)</f>
        <v/>
      </c>
      <c r="U45" t="str">
        <f>IF('UT-21'!Q108="","",'UT-21'!Q108)</f>
        <v/>
      </c>
      <c r="V45" t="str">
        <f>IF('UT-21'!AE108="","",'UT-21'!AE108)</f>
        <v/>
      </c>
    </row>
    <row r="46" spans="1:22" x14ac:dyDescent="0.2">
      <c r="A46" s="55">
        <f>'UT-21'!$AA$6</f>
        <v>0</v>
      </c>
      <c r="B46" t="s">
        <v>100</v>
      </c>
      <c r="C46" t="s">
        <v>101</v>
      </c>
      <c r="D46" s="51"/>
      <c r="E46" t="s">
        <v>118</v>
      </c>
      <c r="F46" s="52" t="str">
        <f>IF(S46="","",'UT-21'!AA$6)</f>
        <v/>
      </c>
      <c r="G46" t="str">
        <f>IF(S46="","",'UT-21'!J$11)</f>
        <v/>
      </c>
      <c r="H46" t="str">
        <f>IF(S46="","",'UT-21'!J$13)</f>
        <v/>
      </c>
      <c r="I46" t="str">
        <f>IF(S46="","",'UT-21'!J$17)</f>
        <v/>
      </c>
      <c r="J46" t="str">
        <f>IF(S46="","",'UT-21'!M$48)</f>
        <v/>
      </c>
      <c r="K46" t="str">
        <f>IF(G46="MM：マーケットメイカー（証券会社を除く）","",IF('UT-21'!J$19="","",'UT-21'!J$19))</f>
        <v/>
      </c>
      <c r="L46" s="56">
        <f>'UT-21'!$M$60</f>
        <v>0</v>
      </c>
      <c r="M46" t="str">
        <f>IF(S46="","",'UT-21'!M$50)</f>
        <v/>
      </c>
      <c r="N46" t="str">
        <f>IF(S46="","",IF('UT-21'!M$52="","",'UT-21'!M$52))</f>
        <v/>
      </c>
      <c r="O46" t="str">
        <f>IF(S46="","",IF('UT-21'!U$52="","",'UT-21'!U$52))</f>
        <v/>
      </c>
      <c r="P46" t="str">
        <f>IF(S46="","",IF('UT-21'!AC$52="","",'UT-21'!AC$52))</f>
        <v/>
      </c>
      <c r="Q46" t="str">
        <f>IF(S46="","",IF('UT-21'!S$56="","",'UT-21'!S$56))</f>
        <v/>
      </c>
      <c r="R46" t="str">
        <f>IF(S46="","",IF('UT-21'!S$58="","",'UT-21'!S$58))</f>
        <v/>
      </c>
      <c r="S46" t="str">
        <f>IF('UT-21'!C109="","",'UT-21'!C109)</f>
        <v/>
      </c>
      <c r="T46" t="str">
        <f>IF('UT-21'!J109="","",'UT-21'!J109)</f>
        <v/>
      </c>
      <c r="U46" t="str">
        <f>IF('UT-21'!Q109="","",'UT-21'!Q109)</f>
        <v/>
      </c>
      <c r="V46" t="str">
        <f>IF('UT-21'!AE109="","",'UT-21'!AE109)</f>
        <v/>
      </c>
    </row>
    <row r="47" spans="1:22" x14ac:dyDescent="0.2">
      <c r="A47" s="55">
        <f>'UT-21'!$AA$6</f>
        <v>0</v>
      </c>
      <c r="B47" t="s">
        <v>100</v>
      </c>
      <c r="C47" t="s">
        <v>101</v>
      </c>
      <c r="D47" s="51"/>
      <c r="E47" t="s">
        <v>118</v>
      </c>
      <c r="F47" s="52" t="str">
        <f>IF(S47="","",'UT-21'!AA$6)</f>
        <v/>
      </c>
      <c r="G47" t="str">
        <f>IF(S47="","",'UT-21'!J$11)</f>
        <v/>
      </c>
      <c r="H47" t="str">
        <f>IF(S47="","",'UT-21'!J$13)</f>
        <v/>
      </c>
      <c r="I47" t="str">
        <f>IF(S47="","",'UT-21'!J$17)</f>
        <v/>
      </c>
      <c r="J47" t="str">
        <f>IF(S47="","",'UT-21'!M$48)</f>
        <v/>
      </c>
      <c r="K47" t="str">
        <f>IF(G47="MM：マーケットメイカー（証券会社を除く）","",IF('UT-21'!J$19="","",'UT-21'!J$19))</f>
        <v/>
      </c>
      <c r="L47" s="56">
        <f>'UT-21'!$M$60</f>
        <v>0</v>
      </c>
      <c r="M47" t="str">
        <f>IF(S47="","",'UT-21'!M$50)</f>
        <v/>
      </c>
      <c r="N47" t="str">
        <f>IF(S47="","",IF('UT-21'!M$52="","",'UT-21'!M$52))</f>
        <v/>
      </c>
      <c r="O47" t="str">
        <f>IF(S47="","",IF('UT-21'!U$52="","",'UT-21'!U$52))</f>
        <v/>
      </c>
      <c r="P47" t="str">
        <f>IF(S47="","",IF('UT-21'!AC$52="","",'UT-21'!AC$52))</f>
        <v/>
      </c>
      <c r="Q47" t="str">
        <f>IF(S47="","",IF('UT-21'!S$56="","",'UT-21'!S$56))</f>
        <v/>
      </c>
      <c r="R47" t="str">
        <f>IF(S47="","",IF('UT-21'!S$58="","",'UT-21'!S$58))</f>
        <v/>
      </c>
      <c r="S47" t="str">
        <f>IF('UT-21'!C110="","",'UT-21'!C110)</f>
        <v/>
      </c>
      <c r="T47" t="str">
        <f>IF('UT-21'!J110="","",'UT-21'!J110)</f>
        <v/>
      </c>
      <c r="U47" t="str">
        <f>IF('UT-21'!Q110="","",'UT-21'!Q110)</f>
        <v/>
      </c>
      <c r="V47" t="str">
        <f>IF('UT-21'!AE110="","",'UT-21'!AE110)</f>
        <v/>
      </c>
    </row>
    <row r="48" spans="1:22" x14ac:dyDescent="0.2">
      <c r="A48" s="55">
        <f>'UT-21'!$AA$6</f>
        <v>0</v>
      </c>
      <c r="B48" t="s">
        <v>100</v>
      </c>
      <c r="C48" t="s">
        <v>101</v>
      </c>
      <c r="D48" s="51"/>
      <c r="E48" t="s">
        <v>118</v>
      </c>
      <c r="F48" s="52" t="str">
        <f>IF(S48="","",'UT-21'!AA$6)</f>
        <v/>
      </c>
      <c r="G48" t="str">
        <f>IF(S48="","",'UT-21'!J$11)</f>
        <v/>
      </c>
      <c r="H48" t="str">
        <f>IF(S48="","",'UT-21'!J$13)</f>
        <v/>
      </c>
      <c r="I48" t="str">
        <f>IF(S48="","",'UT-21'!J$17)</f>
        <v/>
      </c>
      <c r="J48" t="str">
        <f>IF(S48="","",'UT-21'!M$48)</f>
        <v/>
      </c>
      <c r="K48" t="str">
        <f>IF(G48="MM：マーケットメイカー（証券会社を除く）","",IF('UT-21'!J$19="","",'UT-21'!J$19))</f>
        <v/>
      </c>
      <c r="L48" s="56">
        <f>'UT-21'!$M$60</f>
        <v>0</v>
      </c>
      <c r="M48" t="str">
        <f>IF(S48="","",'UT-21'!M$50)</f>
        <v/>
      </c>
      <c r="N48" t="str">
        <f>IF(S48="","",IF('UT-21'!M$52="","",'UT-21'!M$52))</f>
        <v/>
      </c>
      <c r="O48" t="str">
        <f>IF(S48="","",IF('UT-21'!U$52="","",'UT-21'!U$52))</f>
        <v/>
      </c>
      <c r="P48" t="str">
        <f>IF(S48="","",IF('UT-21'!AC$52="","",'UT-21'!AC$52))</f>
        <v/>
      </c>
      <c r="Q48" t="str">
        <f>IF(S48="","",IF('UT-21'!S$56="","",'UT-21'!S$56))</f>
        <v/>
      </c>
      <c r="R48" t="str">
        <f>IF(S48="","",IF('UT-21'!S$58="","",'UT-21'!S$58))</f>
        <v/>
      </c>
      <c r="S48" t="str">
        <f>IF('UT-21'!C111="","",'UT-21'!C111)</f>
        <v/>
      </c>
      <c r="T48" t="str">
        <f>IF('UT-21'!J111="","",'UT-21'!J111)</f>
        <v/>
      </c>
      <c r="U48" t="str">
        <f>IF('UT-21'!Q111="","",'UT-21'!Q111)</f>
        <v/>
      </c>
      <c r="V48" t="str">
        <f>IF('UT-21'!AE111="","",'UT-21'!AE111)</f>
        <v/>
      </c>
    </row>
    <row r="49" spans="1:22" x14ac:dyDescent="0.2">
      <c r="A49" s="55">
        <f>'UT-21'!$AA$6</f>
        <v>0</v>
      </c>
      <c r="B49" t="s">
        <v>100</v>
      </c>
      <c r="C49" t="s">
        <v>101</v>
      </c>
      <c r="D49" s="51"/>
      <c r="E49" t="s">
        <v>118</v>
      </c>
      <c r="F49" s="52" t="str">
        <f>IF(S49="","",'UT-21'!AA$6)</f>
        <v/>
      </c>
      <c r="G49" t="str">
        <f>IF(S49="","",'UT-21'!J$11)</f>
        <v/>
      </c>
      <c r="H49" t="str">
        <f>IF(S49="","",'UT-21'!J$13)</f>
        <v/>
      </c>
      <c r="I49" t="str">
        <f>IF(S49="","",'UT-21'!J$17)</f>
        <v/>
      </c>
      <c r="J49" t="str">
        <f>IF(S49="","",'UT-21'!M$48)</f>
        <v/>
      </c>
      <c r="K49" t="str">
        <f>IF(G49="MM：マーケットメイカー（証券会社を除く）","",IF('UT-21'!J$19="","",'UT-21'!J$19))</f>
        <v/>
      </c>
      <c r="L49" s="56">
        <f>'UT-21'!$M$60</f>
        <v>0</v>
      </c>
      <c r="M49" t="str">
        <f>IF(S49="","",'UT-21'!M$50)</f>
        <v/>
      </c>
      <c r="N49" t="str">
        <f>IF(S49="","",IF('UT-21'!M$52="","",'UT-21'!M$52))</f>
        <v/>
      </c>
      <c r="O49" t="str">
        <f>IF(S49="","",IF('UT-21'!U$52="","",'UT-21'!U$52))</f>
        <v/>
      </c>
      <c r="P49" t="str">
        <f>IF(S49="","",IF('UT-21'!AC$52="","",'UT-21'!AC$52))</f>
        <v/>
      </c>
      <c r="Q49" t="str">
        <f>IF(S49="","",IF('UT-21'!S$56="","",'UT-21'!S$56))</f>
        <v/>
      </c>
      <c r="R49" t="str">
        <f>IF(S49="","",IF('UT-21'!S$58="","",'UT-21'!S$58))</f>
        <v/>
      </c>
      <c r="S49" t="str">
        <f>IF('UT-21'!C112="","",'UT-21'!C112)</f>
        <v/>
      </c>
      <c r="T49" t="str">
        <f>IF('UT-21'!J112="","",'UT-21'!J112)</f>
        <v/>
      </c>
      <c r="U49" t="str">
        <f>IF('UT-21'!Q112="","",'UT-21'!Q112)</f>
        <v/>
      </c>
      <c r="V49" t="str">
        <f>IF('UT-21'!AE112="","",'UT-21'!AE112)</f>
        <v/>
      </c>
    </row>
    <row r="50" spans="1:22" x14ac:dyDescent="0.2">
      <c r="A50" s="55">
        <f>'UT-21'!$AA$6</f>
        <v>0</v>
      </c>
      <c r="B50" t="s">
        <v>100</v>
      </c>
      <c r="C50" t="s">
        <v>101</v>
      </c>
      <c r="D50" s="51"/>
      <c r="E50" t="s">
        <v>118</v>
      </c>
      <c r="F50" s="52" t="str">
        <f>IF(S50="","",'UT-21'!AA$6)</f>
        <v/>
      </c>
      <c r="G50" t="str">
        <f>IF(S50="","",'UT-21'!J$11)</f>
        <v/>
      </c>
      <c r="H50" t="str">
        <f>IF(S50="","",'UT-21'!J$13)</f>
        <v/>
      </c>
      <c r="I50" t="str">
        <f>IF(S50="","",'UT-21'!J$17)</f>
        <v/>
      </c>
      <c r="J50" t="str">
        <f>IF(S50="","",'UT-21'!M$48)</f>
        <v/>
      </c>
      <c r="K50" t="str">
        <f>IF(G50="MM：マーケットメイカー（証券会社を除く）","",IF('UT-21'!J$19="","",'UT-21'!J$19))</f>
        <v/>
      </c>
      <c r="L50" s="56">
        <f>'UT-21'!$M$60</f>
        <v>0</v>
      </c>
      <c r="M50" t="str">
        <f>IF(S50="","",'UT-21'!M$50)</f>
        <v/>
      </c>
      <c r="N50" t="str">
        <f>IF(S50="","",IF('UT-21'!M$52="","",'UT-21'!M$52))</f>
        <v/>
      </c>
      <c r="O50" t="str">
        <f>IF(S50="","",IF('UT-21'!U$52="","",'UT-21'!U$52))</f>
        <v/>
      </c>
      <c r="P50" t="str">
        <f>IF(S50="","",IF('UT-21'!AC$52="","",'UT-21'!AC$52))</f>
        <v/>
      </c>
      <c r="Q50" t="str">
        <f>IF(S50="","",IF('UT-21'!S$56="","",'UT-21'!S$56))</f>
        <v/>
      </c>
      <c r="R50" t="str">
        <f>IF(S50="","",IF('UT-21'!S$58="","",'UT-21'!S$58))</f>
        <v/>
      </c>
      <c r="S50" t="str">
        <f>IF('UT-21'!C113="","",'UT-21'!C113)</f>
        <v/>
      </c>
      <c r="T50" t="str">
        <f>IF('UT-21'!J113="","",'UT-21'!J113)</f>
        <v/>
      </c>
      <c r="U50" t="str">
        <f>IF('UT-21'!Q113="","",'UT-21'!Q113)</f>
        <v/>
      </c>
      <c r="V50" t="str">
        <f>IF('UT-21'!AE113="","",'UT-21'!AE113)</f>
        <v/>
      </c>
    </row>
    <row r="51" spans="1:22" x14ac:dyDescent="0.2">
      <c r="A51" s="55">
        <f>'UT-21'!$AA$6</f>
        <v>0</v>
      </c>
      <c r="B51" t="s">
        <v>100</v>
      </c>
      <c r="C51" t="s">
        <v>101</v>
      </c>
      <c r="D51" s="51"/>
      <c r="E51" t="s">
        <v>118</v>
      </c>
      <c r="F51" s="52" t="str">
        <f>IF(S51="","",'UT-21'!AA$6)</f>
        <v/>
      </c>
      <c r="G51" t="str">
        <f>IF(S51="","",'UT-21'!J$11)</f>
        <v/>
      </c>
      <c r="H51" t="str">
        <f>IF(S51="","",'UT-21'!J$13)</f>
        <v/>
      </c>
      <c r="I51" t="str">
        <f>IF(S51="","",'UT-21'!J$17)</f>
        <v/>
      </c>
      <c r="J51" t="str">
        <f>IF(S51="","",'UT-21'!M$48)</f>
        <v/>
      </c>
      <c r="K51" t="str">
        <f>IF(G51="MM：マーケットメイカー（証券会社を除く）","",IF('UT-21'!J$19="","",'UT-21'!J$19))</f>
        <v/>
      </c>
      <c r="L51" s="56">
        <f>'UT-21'!$M$60</f>
        <v>0</v>
      </c>
      <c r="M51" t="str">
        <f>IF(S51="","",'UT-21'!M$50)</f>
        <v/>
      </c>
      <c r="N51" t="str">
        <f>IF(S51="","",IF('UT-21'!M$52="","",'UT-21'!M$52))</f>
        <v/>
      </c>
      <c r="O51" t="str">
        <f>IF(S51="","",IF('UT-21'!U$52="","",'UT-21'!U$52))</f>
        <v/>
      </c>
      <c r="P51" t="str">
        <f>IF(S51="","",IF('UT-21'!AC$52="","",'UT-21'!AC$52))</f>
        <v/>
      </c>
      <c r="Q51" t="str">
        <f>IF(S51="","",IF('UT-21'!S$56="","",'UT-21'!S$56))</f>
        <v/>
      </c>
      <c r="R51" t="str">
        <f>IF(S51="","",IF('UT-21'!S$58="","",'UT-21'!S$58))</f>
        <v/>
      </c>
      <c r="S51" t="str">
        <f>IF('UT-21'!C114="","",'UT-21'!C114)</f>
        <v/>
      </c>
      <c r="T51" t="str">
        <f>IF('UT-21'!J114="","",'UT-21'!J114)</f>
        <v/>
      </c>
      <c r="U51" t="str">
        <f>IF('UT-21'!Q114="","",'UT-21'!Q114)</f>
        <v/>
      </c>
      <c r="V51" t="str">
        <f>IF('UT-21'!AE114="","",'UT-21'!AE114)</f>
        <v/>
      </c>
    </row>
    <row r="52" spans="1:22" x14ac:dyDescent="0.2">
      <c r="A52" s="55">
        <f>'UT-21'!$AA$6</f>
        <v>0</v>
      </c>
      <c r="B52" t="s">
        <v>100</v>
      </c>
      <c r="C52" t="s">
        <v>101</v>
      </c>
      <c r="D52" s="51"/>
      <c r="E52" t="s">
        <v>118</v>
      </c>
      <c r="F52" s="52" t="str">
        <f>IF(S52="","",'UT-21'!AA$6)</f>
        <v/>
      </c>
      <c r="G52" t="str">
        <f>IF(S52="","",'UT-21'!J$11)</f>
        <v/>
      </c>
      <c r="H52" t="str">
        <f>IF(S52="","",'UT-21'!J$13)</f>
        <v/>
      </c>
      <c r="I52" t="str">
        <f>IF(S52="","",'UT-21'!J$17)</f>
        <v/>
      </c>
      <c r="J52" t="str">
        <f>IF(S52="","",'UT-21'!M$48)</f>
        <v/>
      </c>
      <c r="K52" t="str">
        <f>IF(G52="MM：マーケットメイカー（証券会社を除く）","",IF('UT-21'!J$19="","",'UT-21'!J$19))</f>
        <v/>
      </c>
      <c r="L52" s="56">
        <f>'UT-21'!$M$60</f>
        <v>0</v>
      </c>
      <c r="M52" t="str">
        <f>IF(S52="","",'UT-21'!M$50)</f>
        <v/>
      </c>
      <c r="N52" t="str">
        <f>IF(S52="","",IF('UT-21'!M$52="","",'UT-21'!M$52))</f>
        <v/>
      </c>
      <c r="O52" t="str">
        <f>IF(S52="","",IF('UT-21'!U$52="","",'UT-21'!U$52))</f>
        <v/>
      </c>
      <c r="P52" t="str">
        <f>IF(S52="","",IF('UT-21'!AC$52="","",'UT-21'!AC$52))</f>
        <v/>
      </c>
      <c r="Q52" t="str">
        <f>IF(S52="","",IF('UT-21'!S$56="","",'UT-21'!S$56))</f>
        <v/>
      </c>
      <c r="R52" t="str">
        <f>IF(S52="","",IF('UT-21'!S$58="","",'UT-21'!S$58))</f>
        <v/>
      </c>
      <c r="S52" t="str">
        <f>IF('UT-21'!C115="","",'UT-21'!C115)</f>
        <v/>
      </c>
      <c r="T52" t="str">
        <f>IF('UT-21'!J115="","",'UT-21'!J115)</f>
        <v/>
      </c>
      <c r="U52" t="str">
        <f>IF('UT-21'!Q115="","",'UT-21'!Q115)</f>
        <v/>
      </c>
      <c r="V52" t="str">
        <f>IF('UT-21'!AE115="","",'UT-21'!AE115)</f>
        <v/>
      </c>
    </row>
  </sheetData>
  <phoneticPr fontId="6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UT-21</vt:lpstr>
      <vt:lpstr>組織マスタ_メンテ台帳</vt:lpstr>
      <vt:lpstr>ユーザー登録_メンテ台帳</vt:lpstr>
      <vt:lpstr>'UT-21'!Print_Area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2022-07-12T11:38:43Z</dcterms:created>
  <dcterms:modified xsi:type="dcterms:W3CDTF">2026-03-04T03:32:25Z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2023-02-01T06:36:32Z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2025-07-16T12:26:28Z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